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hare1\オンコロジーセンター運営会議\95.ゲノム医療\00 運用\01 フロー\05 院外からの紹介\01 ホームページ\02_リンク資料\"/>
    </mc:Choice>
  </mc:AlternateContent>
  <bookViews>
    <workbookView xWindow="0" yWindow="0" windowWidth="19200" windowHeight="11955"/>
  </bookViews>
  <sheets>
    <sheet name="EP前" sheetId="35" r:id="rId1"/>
    <sheet name="EP後" sheetId="39" state="hidden" r:id="rId2"/>
    <sheet name="リスト" sheetId="14" state="hidden" r:id="rId3"/>
    <sheet name="CTCAEv5J_20220901_v25_1" sheetId="32" state="hidden" r:id="rId4"/>
    <sheet name="注" sheetId="38" state="hidden" r:id="rId5"/>
    <sheet name="がん種_1-2" sheetId="11" state="hidden" r:id="rId6"/>
    <sheet name="がん種_2-3" sheetId="22" state="hidden" r:id="rId7"/>
    <sheet name="がん種_3-4" sheetId="26" state="hidden" r:id="rId8"/>
    <sheet name="がん種_4-5" sheetId="30" state="hidden" r:id="rId9"/>
    <sheet name="がん種_5-6" sheetId="31" state="hidden" r:id="rId10"/>
  </sheets>
  <definedNames>
    <definedName name="HHV8関連リンパ増殖異常症">'がん種_4-5'!$AP$2:$AP$5</definedName>
    <definedName name="_xlnm.Print_Area" localSheetId="1">EP後!$B$3:$X$307</definedName>
    <definedName name="_xlnm.Print_Area" localSheetId="0">EP前!$B$3:$X$660</definedName>
    <definedName name="Tリンパ芽球性白血病_リンパ腫">'がん種_4-5'!$AE$2:$AE$3</definedName>
    <definedName name="グリア神経細胞性腫瘍_神経細胞腫瘍">'がん種_3-4'!$W$2:$W$13</definedName>
    <definedName name="その他">'がん種_1-2'!$AE$2:$AE$9</definedName>
    <definedName name="その他の造血器腫瘍">'がん種_2-3'!$BM$2:$BM$6</definedName>
    <definedName name="その他中枢神経系胎児性腫瘍">'がん種_3-4'!$Z$2:$Z$8</definedName>
    <definedName name="ダウン症関連骨髄増殖症">'がん種_4-5'!$AC$2:$AC$4</definedName>
    <definedName name="トルコ鞍部腫瘍">'がん種_2-3'!$D$2:$D$7</definedName>
    <definedName name="びまん性神経膠腫">'がん種_3-4'!$U$2:$U$5</definedName>
    <definedName name="びまん性髄膜メラニン細胞性腫瘍">'がん種_3-4'!$AE$2:$AE$3</definedName>
    <definedName name="びまん性髄膜メラニン細胞性腫瘍_メラニン細胞増殖症及び黒色腫症">'がん種_4-5'!$R$2:$R$4</definedName>
    <definedName name="びまん性大細胞型B細胞リンパ腫_非特異型">'がん種_5-6'!$A$2:$A$4</definedName>
    <definedName name="びまん性大細胞型B細胞リンパ腫_非特定型">'がん種_4-5'!$AN$2:$AN$4</definedName>
    <definedName name="ファーター膨大部">'がん種_1-2'!$L$2</definedName>
    <definedName name="ブレナー腫瘍">'がん種_3-4'!$A$2:$A$5</definedName>
    <definedName name="ホジキンリンパ腫">'がん種_3-4'!$B$2:$B$4</definedName>
    <definedName name="マントル細胞リンパ腫">'がん種_4-5'!$AM$2:$AM$4</definedName>
    <definedName name="メラニン細胞性腫瘍">'がん種_2-3'!$BF$2:$BF$4</definedName>
    <definedName name="リンパ形質細胞性リンパ腫">'がん種_4-5'!$AH$2:$AH$3</definedName>
    <definedName name="リンパ系腫瘍">'がん種_2-3'!$BL$2:$BL$7</definedName>
    <definedName name="悪性黒色腫">'がん種_2-3'!$AS$2:$AS$9</definedName>
    <definedName name="意義不明の単クローン性ガンマグロブリン血症">'がん種_5-6'!$D$2:$D$5</definedName>
    <definedName name="胃腺癌">'がん種_3-4'!$C$2:$C$7</definedName>
    <definedName name="胃腸障害">CTCAEv5J_20220901_v25_1!$A$2:$A$123</definedName>
    <definedName name="胃未分化腺癌">'がん種_3-4'!$D$2:$D$4</definedName>
    <definedName name="一般・全身障害および投与部位の状態">CTCAEv5J_20220901_v25_1!$B$2:$B$26</definedName>
    <definedName name="陰茎">'がん種_1-2'!$Z$2</definedName>
    <definedName name="陰茎扁平上皮癌">'がん種_2-3'!$AR$2:$AR$4</definedName>
    <definedName name="横紋筋肉腫">'がん種_2-3'!$AY$2:$AY$7</definedName>
    <definedName name="下垂体細胞腫_トルコ鞍部顆粒細胞腫_下垂体紡錘形細胞オンコサイトーマ">'がん種_3-4'!$AJ$2:$AJ$5</definedName>
    <definedName name="化生癌">'がん種_2-3'!$U$2:$U$4</definedName>
    <definedName name="芽球増加を伴う骨髄異形成症候群">'がん種_4-5'!$W$2:$W$4</definedName>
    <definedName name="外陰部_膣">'がん種_1-2'!$W$2:$W$7</definedName>
    <definedName name="外陰部胚細胞腫瘍">'がん種_2-3'!$AP$2:$AP$9</definedName>
    <definedName name="外科および内科処置">CTCAEv5J_20220901_v25_1!$C$2</definedName>
    <definedName name="感染症および寄生虫症">CTCAEv5J_20220901_v25_1!$D$2:$D$89</definedName>
    <definedName name="環状鉄芽球を伴う骨髄異形成症候群">'がん種_4-5'!$A$2:$A$4</definedName>
    <definedName name="肝臓">'がん種_1-2'!$N$2:$N$10</definedName>
    <definedName name="肝胆道系障害">CTCAEv5J_20220901_v25_1!$E$2:$E$19</definedName>
    <definedName name="間葉系_非髄膜性中枢神経腫瘍">'がん種_2-3'!$BE$2:$BE$5</definedName>
    <definedName name="眼">'がん種_1-2'!$D$2:$D$4</definedName>
    <definedName name="眼障害">CTCAEv5J_20220901_v25_1!$F$2:$F$27</definedName>
    <definedName name="眼内色素細胞性腫瘍">'がん種_2-3'!$K$2:$K$4</definedName>
    <definedName name="奇胎妊娠">'がん種_3-4'!$E$2:$E$5</definedName>
    <definedName name="急性骨髄性白血病_非特異型">'がん種_4-5'!$B$2:$B$11</definedName>
    <definedName name="急性骨髄性白血病および関連前駆性腫瘍">'がん種_3-4'!$AP$2:$AP$8</definedName>
    <definedName name="胸腺">'がん種_1-2'!$H$2:$H$3</definedName>
    <definedName name="胸腺上皮性腫瘍">'がん種_2-3'!$P$2:$P$4</definedName>
    <definedName name="胸膜">'がん種_1-2'!$G$2</definedName>
    <definedName name="胸膜中皮腫">'がん種_2-3'!$O$2:$O$5</definedName>
    <definedName name="筋骨格系および結合組織障害">CTCAEv5J_20220901_v25_1!$G$2:$G$45</definedName>
    <definedName name="形質細胞腫瘍">'がん種_4-5'!$AJ$2:$AJ$8</definedName>
    <definedName name="結腸直腸腺癌">'がん種_2-3'!$Y$2:$Y$7</definedName>
    <definedName name="血液およびリンパ系障害">CTCAEv5J_20220901_v25_1!$H$2:$H$13</definedName>
    <definedName name="血管障害">CTCAEv5J_20220901_v25_1!$I$2:$I$18</definedName>
    <definedName name="血管性中枢神経腫瘍">'がん種_4-5'!$N$2:$N$4</definedName>
    <definedName name="原発性骨髄線維症">'がん種_4-5'!$C$2:$C$4</definedName>
    <definedName name="原発性皮膚CD30陽性T細胞リンパ増殖異常症">'がん種_5-6'!$E$2:$E$4</definedName>
    <definedName name="原発不明癌">'がん種_2-3'!$BN$2:$BN$11</definedName>
    <definedName name="古典的ホジキンリンパ腫">'がん種_4-5'!$D$2:$D$6</definedName>
    <definedName name="呼吸器_胸郭および縦隔障害">CTCAEv5J_20220901_v25_1!$J$2:$J$63</definedName>
    <definedName name="孤立性髄膜メラニン細胞性腫瘍">'がん種_3-4'!$AF$2:$AF$3</definedName>
    <definedName name="孤立性髄膜メラニン細胞性腫瘍_メラニン細胞増殖症及び黒色腫症">'がん種_4-5'!$S$2:$S$4</definedName>
    <definedName name="孤立性星細胞系神経膠腫">'がん種_3-4'!$V$2:$V$8</definedName>
    <definedName name="好酸球増多症と遺伝子再構成を伴う骨髄性_リンパ性腫瘍">'がん種_3-4'!$AN$2:$AN$6</definedName>
    <definedName name="甲状腺">'がん種_1-2'!$E$2:$E$8</definedName>
    <definedName name="甲状腺高分化腫瘍">'がん種_2-3'!$L$2:$L$4</definedName>
    <definedName name="骨">'がん種_1-2'!$AC$2:$AC$8</definedName>
    <definedName name="骨格筋性中枢神経腫瘍">'がん種_4-5'!$O$2:$O$3</definedName>
    <definedName name="骨髄異形成_骨髄増殖性腫瘍">'がん種_3-4'!$F$2:$F$7</definedName>
    <definedName name="骨髄異形成症候群">'がん種_3-4'!$G$2:$G$9</definedName>
    <definedName name="骨髄系腫瘍">'がん種_2-3'!$BK$2:$BK$11</definedName>
    <definedName name="骨髄増殖性腫瘍">'がん種_3-4'!$H$2:$H$9</definedName>
    <definedName name="骨肉腫">'がん種_2-3'!$BB$2:$BB$12</definedName>
    <definedName name="混合型化生癌">'がん種_3-4'!$I$2:$I$5</definedName>
    <definedName name="子宮">'がん種_1-2'!$U$2:$U$5</definedName>
    <definedName name="子宮頚部">'がん種_1-2'!$V$2:$V$14</definedName>
    <definedName name="子宮内膜間質肉腫">'がん種_3-4'!$J$2:$J$4</definedName>
    <definedName name="子宮内膜癌">'がん種_2-3'!$AL$2:$AL$14</definedName>
    <definedName name="子宮肉腫_間葉系">'がん種_2-3'!$AN$2:$AN$8</definedName>
    <definedName name="子宮平滑筋腫瘍">'がん種_3-4'!$K$2:$K$7</definedName>
    <definedName name="子宮頸部腺癌">'がん種_2-3'!$AO$2:$AO$9</definedName>
    <definedName name="子宮頸部粘液癌">'がん種_3-4'!$L$2:$L$5</definedName>
    <definedName name="脂肪肉腫">'がん種_2-3'!$AW$2:$AW$6</definedName>
    <definedName name="歯原性癌腫">'がん種_3-4'!$M$2:$M$3</definedName>
    <definedName name="耳および迷路障害">CTCAEv5J_20220901_v25_1!$K$2:$K$9</definedName>
    <definedName name="社会環境">CTCAEv5J_20220901_v25_1!$L$2</definedName>
    <definedName name="樹状細胞肉腫">'がん種_2-3'!$AT$2:$AT$3</definedName>
    <definedName name="十二指腸乳頭部癌">'がん種_2-3'!$AB$2:$AB$5</definedName>
    <definedName name="重鎖病">'がん種_4-5'!$AI$2:$AI$5</definedName>
    <definedName name="傷害_中毒および処置合併症">CTCAEv5J_20220901_v25_1!$M$2:$M$80</definedName>
    <definedName name="小児高悪性度びまん性神経膠腫">'がん種_4-5'!$I$2:$I$6</definedName>
    <definedName name="小児骨髄異形成症候群">'がん種_4-5'!$X$2:$X$3</definedName>
    <definedName name="小児低悪性度びまん性神経膠腫">'がん種_4-5'!$H$2:$H$6</definedName>
    <definedName name="小腸癌">'がん種_2-3'!$AA$2:$AA$3</definedName>
    <definedName name="松果体部腫瘍">'がん種_2-3'!$C$2:$C$7</definedName>
    <definedName name="消化管神経内分泌腫瘍">'がん種_2-3'!$Z$2:$Z$6</definedName>
    <definedName name="消化管神経内分泌腫瘍_食道_胃">'がん種_2-3'!$W$2:$W$5</definedName>
    <definedName name="上衣系腫瘍">'がん種_3-4'!$X$2:$X$12</definedName>
    <definedName name="上皮型化生癌">'がん種_3-4'!$N$2:$N$5</definedName>
    <definedName name="上皮性卵巣癌">'がん種_2-3'!$AI$2:$AI$18</definedName>
    <definedName name="食道_胃">'がん種_1-2'!$J$2:$J$7</definedName>
    <definedName name="食道胃腺癌">'がん種_2-3'!$V$2:$V$9</definedName>
    <definedName name="心臓障害">CTCAEv5J_20220901_v25_1!$N$2:$N$35</definedName>
    <definedName name="浸潤性乳癌">'がん種_2-3'!$T$2:$T$11</definedName>
    <definedName name="真性多血症">'がん種_4-5'!$E$2:$E$3</definedName>
    <definedName name="神経系障害">CTCAEv5J_20220901_v25_1!$O$2:$O$69</definedName>
    <definedName name="神経鞘腫">'がん種_2-3'!$E$1:$E$5</definedName>
    <definedName name="神経鞘腫_">'がん種_3-4'!$O$2:$O$4</definedName>
    <definedName name="神経線維腫">'がん種_3-4'!$AA$2:$AA$4</definedName>
    <definedName name="神経膠腫_グリア神経細胞性腫瘍_神経細胞腫瘍">'がん種_2-3'!$BC$2:$BC$6</definedName>
    <definedName name="腎および尿路障害">CTCAEv5J_20220901_v25_1!$P$2:$P$24</definedName>
    <definedName name="腎細胞癌">'がん種_2-3'!$AE$2:$AE$4</definedName>
    <definedName name="腎臓">'がん種_1-2'!$R$2:$R$6</definedName>
    <definedName name="髄芽腫">'がん種_3-4'!$Y$2:$Y$4</definedName>
    <definedName name="髄芽腫_組織型">'がん種_4-5'!$L$2:$L$6</definedName>
    <definedName name="髄芽腫_分子型">'がん種_4-5'!$K$2:$K$6</definedName>
    <definedName name="性索間質腫瘍">'がん種_2-3'!$AK$2:$AK$7</definedName>
    <definedName name="成熟B細胞腫瘍">'がん種_3-4'!$AS$2:$AS$36</definedName>
    <definedName name="成熟TおよびNK細胞腫瘍">'がん種_3-4'!$AT$2:$AT$21</definedName>
    <definedName name="成人びまん性神経膠腫">'がん種_4-5'!$G$2:$G$5</definedName>
    <definedName name="生殖系および乳房障害">CTCAEv5J_20220901_v25_1!$Q$2:$Q$50</definedName>
    <definedName name="生殖細胞系素因と先行する血小板異常を伴う骨髄性腫瘍">'がん種_4-5'!$Z$2:$Z$5</definedName>
    <definedName name="生殖細胞系素因を伴う骨髄性腫瘍">'がん種_3-4'!$AO$2:$AO$6</definedName>
    <definedName name="精神障害">CTCAEv5J_20220901_v25_1!$R$2:$R$22</definedName>
    <definedName name="精巣">'がん種_1-2'!$Y$2:$Y$6</definedName>
    <definedName name="脊索腫">'がん種_2-3'!$BA$2:$BA$4</definedName>
    <definedName name="脊索由来の腫瘍">'がん種_3-4'!$AD$2:$AD$3</definedName>
    <definedName name="節性辺縁帯リンパ腫">'がん種_4-5'!$AK$2:$AK$3</definedName>
    <definedName name="先行疾患および臓器障害のない生殖細胞系素因を伴う骨髄性腫瘍">'がん種_4-5'!$Y$2:$Y$4</definedName>
    <definedName name="先天性_家族性および遺伝性障害">CTCAEv5J_20220901_v25_1!$S$2</definedName>
    <definedName name="線維芽腫性及び筋線維芽腫性腫瘍">'がん種_4-5'!$M$2:$M$3</definedName>
    <definedName name="線維形成性乳児星細胞腫および神経節膠腫">'がん種_4-5'!$J$2:$J$4</definedName>
    <definedName name="線維上皮性腫瘍">'がん種_2-3'!$R$2:$R$4</definedName>
    <definedName name="線維肉腫">'がん種_2-3'!$AV$2:$AV$3</definedName>
    <definedName name="前駆リンパ性腫瘍">'がん種_3-4'!$AR$2:$AR$6</definedName>
    <definedName name="前立腺">'がん種_1-2'!$X$2:$X$6</definedName>
    <definedName name="全身性肥満細胞症">'がん種_4-5'!$F$2:$F$8</definedName>
    <definedName name="組織球性および樹状細胞腫瘍">'がん種_3-4'!$AV$2:$AV$10</definedName>
    <definedName name="造血器腫瘍">'がん種_1-2'!$AD$2:$AD$4</definedName>
    <definedName name="他の臓器障害に関連する生殖細胞系素因を伴う骨髄性腫瘍">'がん種_4-5'!$AA$2:$AA$3</definedName>
    <definedName name="唾液腺癌">'がん種_2-3'!$I$2:$I$15</definedName>
    <definedName name="唾液腺型肺癌">'がん種_3-4'!$P$2:$P$4</definedName>
    <definedName name="胎児性腫瘍">'がん種_2-3'!$B$2:$B$4</definedName>
    <definedName name="代謝および栄養障害">CTCAEv5J_20220901_v25_1!$T$2:$T$27</definedName>
    <definedName name="第1階層">'がん種_1-2'!$A$1:$AE$1</definedName>
    <definedName name="単クローン性免疫グロブリン沈着症">'がん種_5-6'!$F$2:$F$4</definedName>
    <definedName name="淡明細胞型腎細胞癌">'がん種_3-4'!$Q$2:$Q$3</definedName>
    <definedName name="胆管癌">'がん種_3-4'!$AK$2:$AK$5</definedName>
    <definedName name="胆管内乳頭状腫瘍">'がん種_2-3'!$BI$2:$BI$3</definedName>
    <definedName name="胆道">'がん種_1-2'!$O$2:$O$3</definedName>
    <definedName name="胆嚢癌">'がん種_3-4'!$AL$2:$AL$5</definedName>
    <definedName name="胆嚢内乳頭状腫瘍">'がん種_2-3'!$BJ$2:$BJ$3</definedName>
    <definedName name="中枢神経系_脳">'がん種_1-2'!$A$2:$A$11</definedName>
    <definedName name="中枢神経系におけるその他の希少なリンパ腫">'がん種_4-5'!$U$2:$U$6</definedName>
    <definedName name="中枢神経系リンパ腫">'がん種_4-5'!$T$2:$T$6</definedName>
    <definedName name="中枢神経原リンパ腫">'がん種_3-4'!$AG$2:$AG$4</definedName>
    <definedName name="中枢神経原発組織球性腫瘍">'がん種_3-4'!$AH$2:$AH$7</definedName>
    <definedName name="中枢神経原発造血リンパ組織腫瘍">'がん種_2-3'!$BG$2:$BG$4</definedName>
    <definedName name="中枢神経原発胚細胞腫瘍">'がん種_2-3'!$BH$2:$BH$3</definedName>
    <definedName name="中枢神経原発胚細胞腫瘍_">'がん種_3-4'!$AI$2:$AI$10</definedName>
    <definedName name="虫垂腺癌">'がん種_2-3'!$X$2:$X$6</definedName>
    <definedName name="腸">'がん種_1-2'!$K$2:$K$11</definedName>
    <definedName name="頭頸部">'がん種_1-2'!$C$2:$C$8</definedName>
    <definedName name="頭頸部癌_その他">'がん種_2-3'!$F$2:$F$9</definedName>
    <definedName name="頭頸部扁平上皮癌">'がん種_2-3'!$G$2:$G$8</definedName>
    <definedName name="内分泌障害">CTCAEv5J_20220901_v25_1!$U$2:$U$15</definedName>
    <definedName name="軟骨・骨性中枢神経腫瘍">'がん種_3-4'!$AC$2:$AC$3</definedName>
    <definedName name="軟骨形成中枢神経腫瘍">'がん種_4-5'!$Q$2:$Q$4</definedName>
    <definedName name="軟骨肉腫">'がん種_2-3'!$AZ$2:$AZ$6</definedName>
    <definedName name="軟部組織">'がん種_1-2'!$AB$2:$AB$41</definedName>
    <definedName name="軟部組織性中枢神経腫瘍">'がん種_3-4'!$AB$2:$AB$6</definedName>
    <definedName name="乳腺肉腫">'がん種_2-3'!$S$2:$S$3</definedName>
    <definedName name="乳房">'がん種_1-2'!$I$2:$I$11</definedName>
    <definedName name="尿道癌">'がん種_2-3'!$AG$2:$AG$5</definedName>
    <definedName name="尿膜管癌">'がん種_2-3'!$AF$2:$AF$3</definedName>
    <definedName name="妊娠_産褥および周産期の状態">CTCAEv5J_20220901_v25_1!$V$2:$V$5</definedName>
    <definedName name="妊娠性絨毛疾患">'がん種_2-3'!$AM$2:$AM$6</definedName>
    <definedName name="粘液腫">'がん種_2-3'!$AX$2:$AX$3</definedName>
    <definedName name="脳神経および脊髄神経腫瘍">'がん種_2-3'!$BD$2:$BD$9</definedName>
    <definedName name="肺">'がん種_1-2'!$F$2:$F$9</definedName>
    <definedName name="肺神経内分泌腫瘍">'がん種_2-3'!$M$2:$M$6</definedName>
    <definedName name="肺大細胞癌">'がん種_3-4'!$R$2:$R$7</definedName>
    <definedName name="反復する遺伝子異常を伴う急性骨髄性白血病">'がん種_4-5'!$AB$2:$AB$12</definedName>
    <definedName name="反復する遺伝子異常を有するBリンパ芽球性白血病_リンパ腫">'がん種_4-5'!$AD$2:$AD$11</definedName>
    <definedName name="皮膚">'がん種_1-2'!$AA$2:$AA$22</definedName>
    <definedName name="皮膚および皮下組織障害">CTCAEv5J_20220901_v25_1!$W$2:$W$40</definedName>
    <definedName name="皮膚肥満細胞症">'がん種_4-5'!$V$2:$V$5</definedName>
    <definedName name="肥満細胞症">'がん種_3-4'!$AM$2:$AM$5</definedName>
    <definedName name="非セミノーマ胚細胞腫瘍">'がん種_2-3'!$AQ$2:$AQ$8</definedName>
    <definedName name="非小細胞肺癌">'がん種_2-3'!$N$2:$N$12</definedName>
    <definedName name="非浸潤性乳管癌">'がん種_2-3'!$Q$2:$Q$3</definedName>
    <definedName name="非淡明細胞型腎細胞癌">'がん種_3-4'!$S$2:$S$15</definedName>
    <definedName name="副甲状腺癌">'がん種_2-3'!$H$2:$H$3</definedName>
    <definedName name="副腎">'がん種_1-2'!$Q$2:$Q$4</definedName>
    <definedName name="腹膜">'がん種_1-2'!$M$2:$M$3</definedName>
    <definedName name="分化系統不明な急性白血病">'がん種_3-4'!$AQ$2:$AQ$9</definedName>
    <definedName name="分化度不明の中枢神経腫瘍">'がん種_4-5'!$P$2:$P$6</definedName>
    <definedName name="分類">CTCAEv5J_20220901_v25_1!$A$1:$Z$1</definedName>
    <definedName name="辺縁帯リンパ腫">'がん種_5-6'!$G$2:$G$5</definedName>
    <definedName name="本態性血小板血症">'がん種_4-5'!$AZ$2:$AZ$3</definedName>
    <definedName name="末梢神経系">'がん種_1-2'!$B$2:$B$5</definedName>
    <definedName name="慢性リンパ性白血病_小リンパ球性リンパ腫">'がん種_4-5'!$AF$2:$AF$3</definedName>
    <definedName name="慢性炎症関連びまん性大細胞型B細胞リンパ腫">'がん種_4-5'!$AO$2:$AO$3</definedName>
    <definedName name="未分化大細胞型リンパ腫">'がん種_5-6'!$H$2:$H$5</definedName>
    <definedName name="脈絡叢腫瘍">'がん種_2-3'!$A$2:$A$4</definedName>
    <definedName name="免疫系障害">CTCAEv5J_20220901_v25_1!$X$2:$X$7</definedName>
    <definedName name="免疫不全関連リンパ増殖異常症">'がん種_3-4'!$AU$2:$AU$6</definedName>
    <definedName name="葉状腫瘍">'がん種_3-4'!$T$2:$T$5</definedName>
    <definedName name="卵巣_卵管">'がん種_1-2'!$T$2:$T$5</definedName>
    <definedName name="卵巣癌_その他">'がん種_2-3'!$AH$2:$AH$5</definedName>
    <definedName name="卵巣胚細胞腫瘍">'がん種_2-3'!$AJ$2:$AJ$9</definedName>
    <definedName name="良性_悪性および詳細不明の新生物_嚢胞およびポリープを含む">CTCAEv5J_20220901_v25_1!$Y$2:$Y$8</definedName>
    <definedName name="臨床検査">CTCAEv5J_20220901_v25_1!$Z$2:$Z$43</definedName>
    <definedName name="涙腺腫瘍">'がん種_2-3'!$J$2:$J$4</definedName>
    <definedName name="類上皮肉腫">'がん種_2-3'!$AU$2:$AU$3</definedName>
    <definedName name="漿液性卵巣癌">'がん種_3-4'!$AW$2:$AW$4</definedName>
    <definedName name="濾胞性リンパ腫">'がん種_4-5'!$AL$2:$AL$5</definedName>
    <definedName name="脾B細胞リンパ腫_白血病_分類不能型">'がん種_4-5'!$AG$2:$AG$4</definedName>
    <definedName name="膀胱_尿路">'がん種_1-2'!$S$2:$S$14</definedName>
    <definedName name="膵臓">'がん種_1-2'!$P$2:$P$10</definedName>
    <definedName name="膵嚢胞性腫瘍">'がん種_2-3'!$AC$2:$AC$7</definedName>
    <definedName name="膵未分化癌__膵退形成癌">'がん種_2-3'!$AD$2:$AD$3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7" i="35" l="1"/>
  <c r="I291" i="35" l="1"/>
  <c r="I285" i="35"/>
  <c r="I279" i="35"/>
  <c r="I269" i="35"/>
  <c r="I259" i="35"/>
  <c r="G36" i="38" l="1"/>
  <c r="G34" i="38"/>
  <c r="G24" i="38"/>
  <c r="G16" i="38"/>
  <c r="G14" i="38"/>
  <c r="G12" i="38"/>
  <c r="G6" i="38"/>
  <c r="G5" i="38"/>
  <c r="G4" i="38"/>
  <c r="E12" i="38"/>
  <c r="C5" i="38"/>
  <c r="C4" i="38"/>
  <c r="C2" i="38"/>
  <c r="I241" i="35" l="1"/>
  <c r="I251" i="35"/>
  <c r="I217" i="35"/>
  <c r="I199" i="35"/>
  <c r="I161" i="35"/>
</calcChain>
</file>

<file path=xl/sharedStrings.xml><?xml version="1.0" encoding="utf-8"?>
<sst xmlns="http://schemas.openxmlformats.org/spreadsheetml/2006/main" count="4096" uniqueCount="2773">
  <si>
    <t>患者氏名</t>
    <rPh sb="0" eb="2">
      <t>カンジャ</t>
    </rPh>
    <rPh sb="2" eb="4">
      <t>シメイ</t>
    </rPh>
    <phoneticPr fontId="3"/>
  </si>
  <si>
    <t>生年月日</t>
    <rPh sb="0" eb="2">
      <t>セイネン</t>
    </rPh>
    <rPh sb="2" eb="4">
      <t>ガッピ</t>
    </rPh>
    <phoneticPr fontId="3"/>
  </si>
  <si>
    <t>性別</t>
    <rPh sb="0" eb="2">
      <t>セイベツ</t>
    </rPh>
    <phoneticPr fontId="3"/>
  </si>
  <si>
    <t>患者基本情報</t>
    <rPh sb="0" eb="2">
      <t>カンジャ</t>
    </rPh>
    <rPh sb="2" eb="4">
      <t>キホン</t>
    </rPh>
    <rPh sb="4" eb="6">
      <t>ジョウホウ</t>
    </rPh>
    <phoneticPr fontId="3"/>
  </si>
  <si>
    <t>がん種情報</t>
    <rPh sb="2" eb="3">
      <t>シュ</t>
    </rPh>
    <rPh sb="3" eb="5">
      <t>ジョウホウ</t>
    </rPh>
    <phoneticPr fontId="3"/>
  </si>
  <si>
    <t>年</t>
    <rPh sb="0" eb="1">
      <t>ネン</t>
    </rPh>
    <phoneticPr fontId="3"/>
  </si>
  <si>
    <t>月</t>
    <rPh sb="0" eb="1">
      <t>ガツ</t>
    </rPh>
    <phoneticPr fontId="3"/>
  </si>
  <si>
    <t>日</t>
    <rPh sb="0" eb="1">
      <t>ニチ</t>
    </rPh>
    <phoneticPr fontId="3"/>
  </si>
  <si>
    <t>がん種区分</t>
    <rPh sb="2" eb="3">
      <t>シュ</t>
    </rPh>
    <rPh sb="3" eb="5">
      <t>クブン</t>
    </rPh>
    <phoneticPr fontId="3"/>
  </si>
  <si>
    <t>第1階層</t>
    <rPh sb="0" eb="1">
      <t>ダイ</t>
    </rPh>
    <rPh sb="2" eb="4">
      <t>カイソウ</t>
    </rPh>
    <phoneticPr fontId="3"/>
  </si>
  <si>
    <t>第2階層</t>
    <rPh sb="0" eb="1">
      <t>ダイ</t>
    </rPh>
    <rPh sb="2" eb="4">
      <t>カイソウ</t>
    </rPh>
    <phoneticPr fontId="3"/>
  </si>
  <si>
    <t>末梢神経系</t>
  </si>
  <si>
    <t>眼</t>
  </si>
  <si>
    <t>甲状腺</t>
  </si>
  <si>
    <t>肺</t>
  </si>
  <si>
    <t>胸膜</t>
  </si>
  <si>
    <t>胸腺</t>
  </si>
  <si>
    <t>腹膜</t>
  </si>
  <si>
    <t>胆道</t>
  </si>
  <si>
    <t>副腎</t>
  </si>
  <si>
    <t>卵巣/卵管</t>
  </si>
  <si>
    <t>子宮頚部</t>
  </si>
  <si>
    <t>前立腺</t>
  </si>
  <si>
    <t>精巣</t>
  </si>
  <si>
    <t>陰茎</t>
  </si>
  <si>
    <t>皮膚</t>
  </si>
  <si>
    <t>軟部組織</t>
  </si>
  <si>
    <t>骨</t>
  </si>
  <si>
    <t>骨髄</t>
  </si>
  <si>
    <t>その他</t>
  </si>
  <si>
    <t>卵巣_卵管</t>
    <phoneticPr fontId="3"/>
  </si>
  <si>
    <t>外陰部_膣</t>
    <phoneticPr fontId="3"/>
  </si>
  <si>
    <t>検体識別番号</t>
    <rPh sb="0" eb="2">
      <t>ケンタイ</t>
    </rPh>
    <rPh sb="2" eb="4">
      <t>シキベツ</t>
    </rPh>
    <rPh sb="4" eb="6">
      <t>バンゴウ</t>
    </rPh>
    <phoneticPr fontId="3"/>
  </si>
  <si>
    <t>検体採取日</t>
    <rPh sb="0" eb="2">
      <t>ケンタイ</t>
    </rPh>
    <rPh sb="2" eb="4">
      <t>サイシュ</t>
    </rPh>
    <rPh sb="4" eb="5">
      <t>ビ</t>
    </rPh>
    <phoneticPr fontId="3"/>
  </si>
  <si>
    <t>検体採取方法</t>
    <rPh sb="0" eb="2">
      <t>ケンタイ</t>
    </rPh>
    <rPh sb="2" eb="4">
      <t>サイシュ</t>
    </rPh>
    <rPh sb="4" eb="6">
      <t>ホウホウ</t>
    </rPh>
    <phoneticPr fontId="3"/>
  </si>
  <si>
    <t>男</t>
    <rPh sb="0" eb="1">
      <t>オトコ</t>
    </rPh>
    <phoneticPr fontId="2"/>
  </si>
  <si>
    <t>女</t>
    <rPh sb="0" eb="1">
      <t>オンナ</t>
    </rPh>
    <phoneticPr fontId="2"/>
  </si>
  <si>
    <t>未入力・不明</t>
    <rPh sb="0" eb="3">
      <t>ミニュウリョク</t>
    </rPh>
    <rPh sb="4" eb="6">
      <t>フメイ</t>
    </rPh>
    <phoneticPr fontId="2"/>
  </si>
  <si>
    <t>検体採取方法</t>
    <phoneticPr fontId="3"/>
  </si>
  <si>
    <t>生検</t>
  </si>
  <si>
    <t>手術</t>
  </si>
  <si>
    <t>不明</t>
  </si>
  <si>
    <t>検体採取部位</t>
    <phoneticPr fontId="3"/>
  </si>
  <si>
    <t>検体採取部位</t>
    <phoneticPr fontId="3"/>
  </si>
  <si>
    <t>原発巣</t>
  </si>
  <si>
    <t>転移巣</t>
  </si>
  <si>
    <t>具体的な採取部位</t>
    <phoneticPr fontId="3"/>
  </si>
  <si>
    <t>脊髄</t>
    <rPh sb="0" eb="2">
      <t>セキズイ</t>
    </rPh>
    <phoneticPr fontId="2"/>
  </si>
  <si>
    <t>脳</t>
  </si>
  <si>
    <t>口腔</t>
  </si>
  <si>
    <t>咽頭</t>
  </si>
  <si>
    <t>喉頭</t>
  </si>
  <si>
    <t>鼻・副鼻腔</t>
  </si>
  <si>
    <t>唾液腺</t>
  </si>
  <si>
    <t>乳腺</t>
    <rPh sb="0" eb="2">
      <t>ニュウセン</t>
    </rPh>
    <phoneticPr fontId="2"/>
  </si>
  <si>
    <t>食道</t>
  </si>
  <si>
    <t>胃</t>
  </si>
  <si>
    <t>十二指腸乳頭部</t>
  </si>
  <si>
    <t>十二指腸</t>
  </si>
  <si>
    <t>小腸</t>
  </si>
  <si>
    <t>虫垂</t>
  </si>
  <si>
    <t>大腸</t>
  </si>
  <si>
    <t>肛門</t>
  </si>
  <si>
    <t>肝</t>
  </si>
  <si>
    <t>膵</t>
  </si>
  <si>
    <t>腎</t>
  </si>
  <si>
    <t>腎盂</t>
  </si>
  <si>
    <t>膀胱</t>
  </si>
  <si>
    <t>尿管</t>
  </si>
  <si>
    <t>子宮体部</t>
  </si>
  <si>
    <t>膣</t>
  </si>
  <si>
    <t>筋肉</t>
  </si>
  <si>
    <t>髄膜</t>
  </si>
  <si>
    <t>リンパ節/リンパ管</t>
    <rPh sb="3" eb="4">
      <t>セツ</t>
    </rPh>
    <rPh sb="8" eb="9">
      <t>カン</t>
    </rPh>
    <phoneticPr fontId="2"/>
  </si>
  <si>
    <t>血液</t>
  </si>
  <si>
    <t>原発不明</t>
  </si>
  <si>
    <t>具体的な採取部位</t>
    <phoneticPr fontId="3"/>
  </si>
  <si>
    <t>その他の場合入力</t>
    <rPh sb="2" eb="3">
      <t>タ</t>
    </rPh>
    <rPh sb="4" eb="6">
      <t>バアイ</t>
    </rPh>
    <rPh sb="6" eb="8">
      <t>ニュウリョク</t>
    </rPh>
    <phoneticPr fontId="3"/>
  </si>
  <si>
    <t>病理診断名</t>
    <rPh sb="0" eb="2">
      <t>ビョウリ</t>
    </rPh>
    <rPh sb="2" eb="4">
      <t>シンダン</t>
    </rPh>
    <rPh sb="4" eb="5">
      <t>メイ</t>
    </rPh>
    <phoneticPr fontId="3"/>
  </si>
  <si>
    <t>診断日</t>
    <rPh sb="0" eb="2">
      <t>シンダン</t>
    </rPh>
    <rPh sb="2" eb="3">
      <t>ビ</t>
    </rPh>
    <phoneticPr fontId="3"/>
  </si>
  <si>
    <t>喫煙歴有無</t>
  </si>
  <si>
    <t>喫煙歴有無</t>
    <rPh sb="0" eb="2">
      <t>キツエン</t>
    </rPh>
    <rPh sb="2" eb="3">
      <t>レキ</t>
    </rPh>
    <rPh sb="3" eb="5">
      <t>ウム</t>
    </rPh>
    <phoneticPr fontId="3"/>
  </si>
  <si>
    <t>患者背景情報</t>
    <rPh sb="0" eb="2">
      <t>カンジャ</t>
    </rPh>
    <rPh sb="2" eb="4">
      <t>ハイケイ</t>
    </rPh>
    <rPh sb="4" eb="6">
      <t>ジョウホウ</t>
    </rPh>
    <phoneticPr fontId="3"/>
  </si>
  <si>
    <t>なし</t>
  </si>
  <si>
    <t>なし</t>
    <phoneticPr fontId="3"/>
  </si>
  <si>
    <t>あり</t>
  </si>
  <si>
    <t>あり</t>
    <phoneticPr fontId="3"/>
  </si>
  <si>
    <t>不明</t>
    <rPh sb="0" eb="2">
      <t>フメイ</t>
    </rPh>
    <phoneticPr fontId="3"/>
  </si>
  <si>
    <t>ありの場合入力</t>
    <rPh sb="3" eb="5">
      <t>バアイ</t>
    </rPh>
    <rPh sb="5" eb="7">
      <t>ニュウリョク</t>
    </rPh>
    <phoneticPr fontId="3"/>
  </si>
  <si>
    <t>アルコール多飲の有無</t>
  </si>
  <si>
    <t>アルコール多飲の有無</t>
    <phoneticPr fontId="3"/>
  </si>
  <si>
    <t>ECOG PS</t>
  </si>
  <si>
    <t>喫煙年数</t>
    <phoneticPr fontId="3"/>
  </si>
  <si>
    <t>1日の本数</t>
    <phoneticPr fontId="3"/>
  </si>
  <si>
    <t xml:space="preserve"> 本/日</t>
    <rPh sb="1" eb="2">
      <t>ホン</t>
    </rPh>
    <rPh sb="3" eb="4">
      <t>ニチ</t>
    </rPh>
    <phoneticPr fontId="3"/>
  </si>
  <si>
    <t xml:space="preserve"> 年</t>
    <rPh sb="1" eb="2">
      <t>ネン</t>
    </rPh>
    <phoneticPr fontId="3"/>
  </si>
  <si>
    <t>重複がん有無 (異なる臓器 )</t>
  </si>
  <si>
    <t>不明</t>
    <rPh sb="0" eb="2">
      <t>フメイ</t>
    </rPh>
    <phoneticPr fontId="2"/>
  </si>
  <si>
    <t>重複がん2</t>
    <rPh sb="0" eb="2">
      <t>チョウフク</t>
    </rPh>
    <phoneticPr fontId="3"/>
  </si>
  <si>
    <t>重複がん3</t>
    <rPh sb="0" eb="2">
      <t>チョウフク</t>
    </rPh>
    <phoneticPr fontId="3"/>
  </si>
  <si>
    <t>重複がん4</t>
    <rPh sb="0" eb="2">
      <t>チョウフク</t>
    </rPh>
    <phoneticPr fontId="3"/>
  </si>
  <si>
    <t>重複がん5</t>
    <rPh sb="0" eb="2">
      <t>チョウフク</t>
    </rPh>
    <phoneticPr fontId="3"/>
  </si>
  <si>
    <t>活動性</t>
    <rPh sb="0" eb="3">
      <t>カツドウセイ</t>
    </rPh>
    <phoneticPr fontId="2"/>
  </si>
  <si>
    <t>非活動性</t>
    <rPh sb="0" eb="1">
      <t>ヒ</t>
    </rPh>
    <rPh sb="1" eb="4">
      <t>カツドウセイ</t>
    </rPh>
    <phoneticPr fontId="2"/>
  </si>
  <si>
    <t>多発がん有無 (同一臓器 )</t>
  </si>
  <si>
    <t>多発がん有無 (同一臓器 )</t>
    <phoneticPr fontId="3"/>
  </si>
  <si>
    <t>多発がん活動性</t>
    <rPh sb="0" eb="2">
      <t>タハツ</t>
    </rPh>
    <rPh sb="4" eb="6">
      <t>カツドウ</t>
    </rPh>
    <rPh sb="6" eb="7">
      <t>セイ</t>
    </rPh>
    <phoneticPr fontId="3"/>
  </si>
  <si>
    <t>家族歴有無</t>
  </si>
  <si>
    <t>家族歴1 -続柄</t>
    <phoneticPr fontId="3"/>
  </si>
  <si>
    <t>家族歴 -続柄</t>
    <phoneticPr fontId="3"/>
  </si>
  <si>
    <t>父</t>
  </si>
  <si>
    <t>母</t>
  </si>
  <si>
    <t>同胞</t>
  </si>
  <si>
    <t>子</t>
  </si>
  <si>
    <t>おじ (父方)</t>
  </si>
  <si>
    <t>おじ (母方)</t>
  </si>
  <si>
    <t>甥姪</t>
  </si>
  <si>
    <t>孫</t>
  </si>
  <si>
    <t>いとこ</t>
  </si>
  <si>
    <t>不明の血縁者</t>
  </si>
  <si>
    <t>家族歴 -がん種</t>
    <phoneticPr fontId="3"/>
  </si>
  <si>
    <t>中枢神経系</t>
  </si>
  <si>
    <t>乳</t>
  </si>
  <si>
    <t>皮下</t>
  </si>
  <si>
    <t>骨髄系</t>
  </si>
  <si>
    <t>リンパ系</t>
  </si>
  <si>
    <t>10歳未満</t>
  </si>
  <si>
    <t>10歳台</t>
  </si>
  <si>
    <t>20歳台</t>
  </si>
  <si>
    <t>30歳台</t>
  </si>
  <si>
    <t>40歳台</t>
  </si>
  <si>
    <t>50歳台</t>
  </si>
  <si>
    <t>60歳台</t>
  </si>
  <si>
    <t>70歳台</t>
  </si>
  <si>
    <t>80歳台</t>
  </si>
  <si>
    <t>90歳以上</t>
  </si>
  <si>
    <t>家族歴 -罹患年齢</t>
  </si>
  <si>
    <t>がん種</t>
    <phoneticPr fontId="3"/>
  </si>
  <si>
    <t>罹患年齢</t>
    <phoneticPr fontId="3"/>
  </si>
  <si>
    <t>家族歴2 -続柄</t>
    <phoneticPr fontId="3"/>
  </si>
  <si>
    <t>家族歴3 -続柄</t>
    <phoneticPr fontId="3"/>
  </si>
  <si>
    <t>家族歴4 -続柄</t>
    <phoneticPr fontId="3"/>
  </si>
  <si>
    <t>家族歴5 -続柄</t>
    <phoneticPr fontId="3"/>
  </si>
  <si>
    <t>脈絡叢腫瘍</t>
  </si>
  <si>
    <t>胎児性腫瘍</t>
  </si>
  <si>
    <t>松果体部腫瘍</t>
  </si>
  <si>
    <t>トルコ鞍部腫瘍</t>
  </si>
  <si>
    <t>神経節芽腫</t>
  </si>
  <si>
    <t>神経節腫</t>
  </si>
  <si>
    <t>神経鞘腫</t>
  </si>
  <si>
    <t>神経芽腫</t>
  </si>
  <si>
    <t>頭頸部粘膜黒色腫</t>
  </si>
  <si>
    <t>頭頸部扁平上皮癌</t>
  </si>
  <si>
    <t>上咽頭癌</t>
  </si>
  <si>
    <t>副甲状腺癌</t>
  </si>
  <si>
    <t>唾液腺癌</t>
  </si>
  <si>
    <t>唾液腺芽腫</t>
  </si>
  <si>
    <t>涙腺腫瘍</t>
  </si>
  <si>
    <t>眼内色素細胞性腫瘍</t>
  </si>
  <si>
    <t>網膜芽細胞腫</t>
  </si>
  <si>
    <t>甲状腺ヒュルトレ細胞癌</t>
  </si>
  <si>
    <t xml:space="preserve">甲状腺硝子化索状腺腫 </t>
  </si>
  <si>
    <t>甲状腺髄様癌</t>
  </si>
  <si>
    <t>甲状腺好酸性細胞腺腫</t>
  </si>
  <si>
    <t>甲状腺低分化癌</t>
  </si>
  <si>
    <t>甲状腺高分化腫瘍</t>
  </si>
  <si>
    <t>混合型小細胞肺癌</t>
  </si>
  <si>
    <t>肺炎症性筋線維芽細胞腫</t>
  </si>
  <si>
    <t>肺上皮内腺癌</t>
  </si>
  <si>
    <t>肺神経内分泌腫瘍</t>
  </si>
  <si>
    <t>非小細胞肺癌</t>
  </si>
  <si>
    <t>胸膜肺芽腫</t>
  </si>
  <si>
    <t>肺肉腫様癌</t>
  </si>
  <si>
    <t>胸膜中皮腫</t>
  </si>
  <si>
    <t>胸膜</t>
    <phoneticPr fontId="3"/>
  </si>
  <si>
    <t>胸腺上皮性腫瘍</t>
  </si>
  <si>
    <t>胸腺神経内分泌腫瘍</t>
  </si>
  <si>
    <t>腺筋上皮腫</t>
    <rPh sb="0" eb="1">
      <t>ニュウセン</t>
    </rPh>
    <rPh sb="1" eb="2">
      <t>ニュウセン</t>
    </rPh>
    <phoneticPr fontId="1"/>
  </si>
  <si>
    <t>非浸潤性乳管癌</t>
  </si>
  <si>
    <t>線維上皮性腫瘍</t>
  </si>
  <si>
    <t>非浸潤性小葉癌</t>
  </si>
  <si>
    <t>乳腺肉腫</t>
  </si>
  <si>
    <t>炎症性乳癌</t>
  </si>
  <si>
    <t>浸潤性乳癌</t>
  </si>
  <si>
    <t>分泌癌</t>
  </si>
  <si>
    <t>化生癌</t>
  </si>
  <si>
    <t>食道低分化癌</t>
  </si>
  <si>
    <t>食道扁平上皮癌</t>
  </si>
  <si>
    <t>食道胃腺癌</t>
  </si>
  <si>
    <t>食道粘膜悪性黒色腫</t>
  </si>
  <si>
    <t>肛門腺腺癌</t>
  </si>
  <si>
    <t>肛門扁平上皮癌</t>
  </si>
  <si>
    <t>直腸肛門粘膜悪性黒色腫</t>
  </si>
  <si>
    <t>虫垂腺癌</t>
  </si>
  <si>
    <t>結腸直腸腺癌</t>
  </si>
  <si>
    <t>消化管神経内分泌腫瘍</t>
  </si>
  <si>
    <t>低異型度虫垂粘液性腫瘍</t>
  </si>
  <si>
    <t>結腸髄様癌</t>
  </si>
  <si>
    <t>十二指腸乳頭部癌</t>
  </si>
  <si>
    <t>腹膜中皮腫</t>
  </si>
  <si>
    <t>腹膜漿液性癌</t>
  </si>
  <si>
    <t>肝細胞癌線維層状型</t>
  </si>
  <si>
    <t>肝芽腫</t>
  </si>
  <si>
    <t>肝細胞腺腫</t>
  </si>
  <si>
    <t>肝細胞癌</t>
  </si>
  <si>
    <t>混合型肝細胞癌</t>
  </si>
  <si>
    <t>肝血管肉腫</t>
  </si>
  <si>
    <t>悪性非上皮性肝腫瘍</t>
  </si>
  <si>
    <t>悪性肝ラブドイド腫瘍</t>
  </si>
  <si>
    <t>肝胎児性未分化肉腫</t>
  </si>
  <si>
    <t>胆管癌</t>
  </si>
  <si>
    <t>胆嚢癌</t>
  </si>
  <si>
    <t>胆管内乳頭状腫瘍</t>
  </si>
  <si>
    <t>膵腺房細胞癌</t>
  </si>
  <si>
    <t>膵腺扁平上皮癌</t>
  </si>
  <si>
    <t>膵嚢胞性腫瘍</t>
  </si>
  <si>
    <t>膵腺癌</t>
  </si>
  <si>
    <t>膵神経内分泌腫瘍</t>
  </si>
  <si>
    <t>膵芽腫</t>
  </si>
  <si>
    <t>膵充実性偽乳頭状腫瘍</t>
  </si>
  <si>
    <t>副腎皮質腺腫</t>
  </si>
  <si>
    <t>副腎皮質癌</t>
  </si>
  <si>
    <t>褐色細胞腫</t>
  </si>
  <si>
    <t>腎明細胞肉腫</t>
  </si>
  <si>
    <t>腎細胞癌</t>
  </si>
  <si>
    <t>腎神経内分泌腫瘍</t>
  </si>
  <si>
    <t>腎ラブドイド腫瘍</t>
  </si>
  <si>
    <t>ウィルムス腫瘍</t>
  </si>
  <si>
    <t>膀胱腺癌</t>
  </si>
  <si>
    <t>膀胱扁平上皮癌</t>
  </si>
  <si>
    <t>膀胱尿路上皮癌</t>
  </si>
  <si>
    <t>膀胱炎症性筋線維芽細胞性腫瘍</t>
  </si>
  <si>
    <t>尿路上皮内反性乳頭腫</t>
  </si>
  <si>
    <t>尿道粘膜（悪性）黒色腫</t>
  </si>
  <si>
    <t>膀胱肉腫様癌</t>
  </si>
  <si>
    <t>膀胱小細胞癌</t>
  </si>
  <si>
    <t>上部尿路上皮癌</t>
  </si>
  <si>
    <t>尿膜管癌</t>
  </si>
  <si>
    <t>尿道癌</t>
  </si>
  <si>
    <t>尿路上皮乳頭腫</t>
  </si>
  <si>
    <t>上皮性卵巣癌</t>
  </si>
  <si>
    <t>卵巣胚細胞腫瘍</t>
  </si>
  <si>
    <t>性索間質腫瘍</t>
  </si>
  <si>
    <t>子宮内膜癌</t>
  </si>
  <si>
    <t>妊娠性絨毛疾患</t>
  </si>
  <si>
    <t>その他子宮癌</t>
  </si>
  <si>
    <t>子宮頸部腺癌</t>
  </si>
  <si>
    <t>子宮頸上皮内腺癌</t>
  </si>
  <si>
    <t>子宮頸部腺様基底細胞癌</t>
  </si>
  <si>
    <t>子宮頸部腺扁平上皮癌</t>
  </si>
  <si>
    <t>子宮頸部平滑筋肉腫</t>
  </si>
  <si>
    <t>子宮頸部神経内分泌腫瘍</t>
  </si>
  <si>
    <t>子宮頸部横紋筋肉腫</t>
  </si>
  <si>
    <t>子宮頸部扁平上皮癌</t>
  </si>
  <si>
    <t>子宮頸部すりガラス細胞癌</t>
  </si>
  <si>
    <t>混合子宮頸癌</t>
  </si>
  <si>
    <t>子宮頸部小細胞癌</t>
  </si>
  <si>
    <t>子宮頸部絨毛腺管状腺癌</t>
  </si>
  <si>
    <t>外陰部胚細胞腫瘍</t>
  </si>
  <si>
    <t>低分化膣癌</t>
  </si>
  <si>
    <t>膣腺癌</t>
  </si>
  <si>
    <t>前立腺腺癌</t>
  </si>
  <si>
    <t>前立腺神経内分泌腫瘍</t>
  </si>
  <si>
    <t>前立腺小細胞癌</t>
  </si>
  <si>
    <t>前立腺扁平上皮癌</t>
  </si>
  <si>
    <t>非セミノーマ胚細胞腫瘍</t>
  </si>
  <si>
    <t>精上皮腫</t>
  </si>
  <si>
    <t>精巣リンパ腫</t>
  </si>
  <si>
    <t>精巣中皮腫</t>
  </si>
  <si>
    <t>陰茎扁平上皮癌</t>
  </si>
  <si>
    <t>侵襲性指趾乳頭状腺がん</t>
  </si>
  <si>
    <t>異型性線維黄色腫</t>
  </si>
  <si>
    <t>異型性母斑</t>
  </si>
  <si>
    <t>基底細胞癌</t>
  </si>
  <si>
    <t>有棘細胞癌</t>
  </si>
  <si>
    <t>皮膚線維腫</t>
  </si>
  <si>
    <t>隆起性皮膚線維肉腫</t>
  </si>
  <si>
    <t>線維硬化性毛包上皮腫瘍</t>
  </si>
  <si>
    <t>内分泌性粘液産生性汗腺癌</t>
  </si>
  <si>
    <t>乳房外パジェット病</t>
  </si>
  <si>
    <t>悪性黒色腫</t>
  </si>
  <si>
    <t>メルケル細胞癌</t>
  </si>
  <si>
    <t>微小嚢胞性付属器癌</t>
  </si>
  <si>
    <t>増殖性外毛根鞘嚢腫</t>
  </si>
  <si>
    <t>皮脂腺癌</t>
  </si>
  <si>
    <t>皮膚付属器癌</t>
  </si>
  <si>
    <t>汗腺腺癌</t>
  </si>
  <si>
    <t>侵襲性血管粘液腫</t>
  </si>
  <si>
    <t>胞巣状軟部肉腫</t>
  </si>
  <si>
    <t>類血管腫型線維性組織球腫</t>
  </si>
  <si>
    <t>血管肉腫</t>
  </si>
  <si>
    <t>異型脂肪腫様腫瘍</t>
  </si>
  <si>
    <t>明細胞肉腫</t>
  </si>
  <si>
    <t>樹状細胞肉腫</t>
  </si>
  <si>
    <t>線維形成性小円形細胞腫瘍</t>
  </si>
  <si>
    <t>類上皮血管内皮腫</t>
  </si>
  <si>
    <t>類上皮肉腫</t>
  </si>
  <si>
    <t>骨外性ユーイング肉腫</t>
  </si>
  <si>
    <t>線維肉腫</t>
  </si>
  <si>
    <t>消化管間質腫瘍</t>
  </si>
  <si>
    <t>血管腫</t>
  </si>
  <si>
    <t>乳児型線維肉腫</t>
  </si>
  <si>
    <t>炎症性筋線維芽細胞腫瘍</t>
  </si>
  <si>
    <t>血管内膜肉腫</t>
  </si>
  <si>
    <t>平滑筋腫</t>
  </si>
  <si>
    <t>平滑筋肉腫</t>
  </si>
  <si>
    <t>脂肪肉腫</t>
  </si>
  <si>
    <t>低悪性度線維粘液肉腫</t>
  </si>
  <si>
    <t>筋線維腫</t>
  </si>
  <si>
    <t>筋線維腫症</t>
  </si>
  <si>
    <t>筋周皮腫</t>
  </si>
  <si>
    <t>粘液線維肉腫</t>
  </si>
  <si>
    <t>粘液腫</t>
  </si>
  <si>
    <t>傍神経節腫 パラガングリオーマ</t>
  </si>
  <si>
    <t>血管周囲性類上皮細胞性腫瘍</t>
  </si>
  <si>
    <t>偽筋原性血管内皮腫</t>
  </si>
  <si>
    <t>放射線誘発肉腫</t>
  </si>
  <si>
    <t>横紋筋肉腫</t>
  </si>
  <si>
    <t>軟部の筋上皮癌</t>
  </si>
  <si>
    <t>滑膜肉腫</t>
  </si>
  <si>
    <t>びまん型腱滑膜巨細胞腫</t>
  </si>
  <si>
    <t>アダマンチノーマ</t>
  </si>
  <si>
    <t>軟骨芽細胞腫</t>
  </si>
  <si>
    <t>軟骨肉腫</t>
  </si>
  <si>
    <t>脊索腫</t>
  </si>
  <si>
    <t>ユーイング肉腫</t>
  </si>
  <si>
    <t>骨巨細胞腫</t>
  </si>
  <si>
    <t>骨肉腫</t>
  </si>
  <si>
    <t>原発不明上皮内腺癌</t>
  </si>
  <si>
    <t>原発不明癌</t>
  </si>
  <si>
    <t>原発不明性腺外胚細胞腫瘍</t>
  </si>
  <si>
    <t>原発不明混合性型癌</t>
  </si>
  <si>
    <t>重複がん1　</t>
    <rPh sb="0" eb="2">
      <t>チョウフク</t>
    </rPh>
    <phoneticPr fontId="3"/>
  </si>
  <si>
    <t>重複がん活動性</t>
    <phoneticPr fontId="3"/>
  </si>
  <si>
    <t>重複がん</t>
    <rPh sb="0" eb="2">
      <t>チョウフク</t>
    </rPh>
    <phoneticPr fontId="3"/>
  </si>
  <si>
    <t>家族歴有無</t>
    <phoneticPr fontId="3"/>
  </si>
  <si>
    <t>多発がん</t>
    <phoneticPr fontId="3"/>
  </si>
  <si>
    <t>家族歴</t>
    <phoneticPr fontId="3"/>
  </si>
  <si>
    <t>ECOG PS</t>
    <phoneticPr fontId="3"/>
  </si>
  <si>
    <t>重複がん有無 (異なる臓器 )</t>
    <phoneticPr fontId="3"/>
  </si>
  <si>
    <t>登録時転移</t>
  </si>
  <si>
    <t>登録時転移の有無</t>
  </si>
  <si>
    <t>脊髄</t>
  </si>
  <si>
    <t>リンパ節/リンパ管</t>
  </si>
  <si>
    <t>末梢神経</t>
  </si>
  <si>
    <t>登録時転移の部位</t>
    <phoneticPr fontId="3"/>
  </si>
  <si>
    <t>がん種固有（肺）</t>
    <rPh sb="2" eb="3">
      <t>シュ</t>
    </rPh>
    <rPh sb="3" eb="5">
      <t>コユウ</t>
    </rPh>
    <rPh sb="6" eb="7">
      <t>ハイ</t>
    </rPh>
    <phoneticPr fontId="3"/>
  </si>
  <si>
    <t>陰性</t>
  </si>
  <si>
    <t>陽性</t>
  </si>
  <si>
    <t>判定不能</t>
  </si>
  <si>
    <t>不明 or未検査</t>
    <rPh sb="6" eb="8">
      <t>ケンサ</t>
    </rPh>
    <phoneticPr fontId="2"/>
  </si>
  <si>
    <t>EGFR</t>
  </si>
  <si>
    <t>EGFR</t>
    <phoneticPr fontId="3"/>
  </si>
  <si>
    <t>EGFR-type</t>
    <phoneticPr fontId="3"/>
  </si>
  <si>
    <t>G719</t>
  </si>
  <si>
    <t>exon-19欠失</t>
  </si>
  <si>
    <t>S768I</t>
  </si>
  <si>
    <t>T790M</t>
  </si>
  <si>
    <t>exon-20挿入</t>
  </si>
  <si>
    <t>L858R</t>
  </si>
  <si>
    <t>L861Q</t>
  </si>
  <si>
    <t>EGFR-検査方法</t>
    <phoneticPr fontId="3"/>
  </si>
  <si>
    <t>CobasV2</t>
  </si>
  <si>
    <t>Therascreen</t>
  </si>
  <si>
    <t>EGFR-TKI耐性後 EGFR-T790M</t>
    <phoneticPr fontId="3"/>
  </si>
  <si>
    <t>ALK融合</t>
  </si>
  <si>
    <t>ALK融合</t>
    <phoneticPr fontId="3"/>
  </si>
  <si>
    <t>ALK-検査方法</t>
    <phoneticPr fontId="3"/>
  </si>
  <si>
    <t>IHC+FISH</t>
  </si>
  <si>
    <t>RT-PCR+FISH</t>
  </si>
  <si>
    <t>ROS1</t>
  </si>
  <si>
    <t>BRAF(V600)</t>
    <phoneticPr fontId="3"/>
  </si>
  <si>
    <t>PD-L1(IHC)</t>
    <phoneticPr fontId="3"/>
  </si>
  <si>
    <t>PD-L1(IHC)-検査方法</t>
    <phoneticPr fontId="3"/>
  </si>
  <si>
    <t>Nivolumab/Dako28-8(BMS/小野 )</t>
  </si>
  <si>
    <t>Pembrolizumab/Dako22C3(Merck)</t>
  </si>
  <si>
    <t>アスベスト曝露歴</t>
  </si>
  <si>
    <t>EGFR-TKI耐性後 EGFR-T790M</t>
    <phoneticPr fontId="3"/>
  </si>
  <si>
    <t>ALK-検査方法</t>
    <phoneticPr fontId="3"/>
  </si>
  <si>
    <t>ROS1</t>
    <phoneticPr fontId="3"/>
  </si>
  <si>
    <t>BRAF(V600)</t>
    <phoneticPr fontId="3"/>
  </si>
  <si>
    <t>PD-L1(IHC)</t>
    <phoneticPr fontId="3"/>
  </si>
  <si>
    <t>陽性率</t>
    <phoneticPr fontId="3"/>
  </si>
  <si>
    <t>%</t>
    <phoneticPr fontId="3"/>
  </si>
  <si>
    <t>HER2(IHC)</t>
  </si>
  <si>
    <t>HER2(IHC)</t>
    <phoneticPr fontId="3"/>
  </si>
  <si>
    <t>陰性 (1+)</t>
  </si>
  <si>
    <t>境界域 (2+)</t>
  </si>
  <si>
    <t>陽性 (3+)</t>
  </si>
  <si>
    <t>不明 or 未検査</t>
  </si>
  <si>
    <t>equivocal</t>
  </si>
  <si>
    <t>HER2(FISH)</t>
  </si>
  <si>
    <t>ER</t>
  </si>
  <si>
    <t>PgR</t>
  </si>
  <si>
    <t>gBRCA1</t>
  </si>
  <si>
    <t>gBRCA2</t>
  </si>
  <si>
    <t>がん種固有（乳房）</t>
    <rPh sb="2" eb="3">
      <t>シュ</t>
    </rPh>
    <rPh sb="3" eb="5">
      <t>コユウ</t>
    </rPh>
    <rPh sb="6" eb="8">
      <t>ニュウボウ</t>
    </rPh>
    <phoneticPr fontId="3"/>
  </si>
  <si>
    <t>PgR</t>
    <phoneticPr fontId="3"/>
  </si>
  <si>
    <t>gBRCA1</t>
    <phoneticPr fontId="3"/>
  </si>
  <si>
    <t>がん種固有（食道・胃・腸）</t>
    <rPh sb="2" eb="3">
      <t>シュ</t>
    </rPh>
    <rPh sb="3" eb="5">
      <t>コユウ</t>
    </rPh>
    <rPh sb="6" eb="8">
      <t>ショクドウ</t>
    </rPh>
    <rPh sb="9" eb="10">
      <t>イ</t>
    </rPh>
    <rPh sb="11" eb="12">
      <t>チョウ</t>
    </rPh>
    <phoneticPr fontId="3"/>
  </si>
  <si>
    <t>KRAS</t>
  </si>
  <si>
    <t>KRAS</t>
    <phoneticPr fontId="3"/>
  </si>
  <si>
    <t>KRAS-type</t>
  </si>
  <si>
    <t>codon12</t>
  </si>
  <si>
    <t>codon13</t>
  </si>
  <si>
    <t>codon59</t>
  </si>
  <si>
    <t>codon61</t>
  </si>
  <si>
    <t>codon117</t>
  </si>
  <si>
    <t>codon146</t>
  </si>
  <si>
    <t>KRAS-検査方法</t>
    <rPh sb="5" eb="7">
      <t>ケンサ</t>
    </rPh>
    <rPh sb="7" eb="9">
      <t>ホウホウ</t>
    </rPh>
    <phoneticPr fontId="2"/>
  </si>
  <si>
    <t>PCR-rSSO法</t>
  </si>
  <si>
    <t>NRAS</t>
  </si>
  <si>
    <t>NRAS-type</t>
  </si>
  <si>
    <t>NRAS-検査方法</t>
    <rPh sb="5" eb="7">
      <t>ケンサ</t>
    </rPh>
    <rPh sb="7" eb="9">
      <t>ホウホウ</t>
    </rPh>
    <phoneticPr fontId="2"/>
  </si>
  <si>
    <t>HER2</t>
  </si>
  <si>
    <t>EGFR(IHC)</t>
  </si>
  <si>
    <t>BRAF(V600)</t>
  </si>
  <si>
    <t>アスベスト曝露歴</t>
    <rPh sb="5" eb="7">
      <t>バクロ</t>
    </rPh>
    <rPh sb="7" eb="8">
      <t>レキ</t>
    </rPh>
    <phoneticPr fontId="3"/>
  </si>
  <si>
    <t>HBsAg</t>
    <phoneticPr fontId="3"/>
  </si>
  <si>
    <t>HBs抗体</t>
    <rPh sb="3" eb="5">
      <t>コウタイ</t>
    </rPh>
    <phoneticPr fontId="2"/>
  </si>
  <si>
    <t>HCV抗体</t>
    <phoneticPr fontId="3"/>
  </si>
  <si>
    <t>低</t>
  </si>
  <si>
    <t>中</t>
  </si>
  <si>
    <t>高</t>
  </si>
  <si>
    <t>がん種固有（肝臓）</t>
    <rPh sb="2" eb="3">
      <t>シュ</t>
    </rPh>
    <rPh sb="3" eb="5">
      <t>コユウ</t>
    </rPh>
    <rPh sb="6" eb="8">
      <t>カンゾウ</t>
    </rPh>
    <phoneticPr fontId="3"/>
  </si>
  <si>
    <t>がん種固有（皮膚）</t>
    <rPh sb="2" eb="3">
      <t>シュ</t>
    </rPh>
    <rPh sb="3" eb="5">
      <t>コユウ</t>
    </rPh>
    <rPh sb="6" eb="8">
      <t>ヒフ</t>
    </rPh>
    <phoneticPr fontId="3"/>
  </si>
  <si>
    <t>異型脈絡叢乳頭腫</t>
  </si>
  <si>
    <t>脈絡叢癌</t>
  </si>
  <si>
    <t>脈絡叢乳頭腫</t>
  </si>
  <si>
    <t>髄芽腫</t>
  </si>
  <si>
    <t>絨毛癌</t>
  </si>
  <si>
    <t>松果体部乳頭状腫瘍</t>
  </si>
  <si>
    <t>中間型松果体実質腫瘍</t>
  </si>
  <si>
    <t>松果体芽腫</t>
  </si>
  <si>
    <t>松果体細胞腫</t>
  </si>
  <si>
    <t>エナメル上皮腫型頭蓋咽頭腫</t>
  </si>
  <si>
    <t>乳頭型頭蓋咽頭腫</t>
  </si>
  <si>
    <t>下垂体細胞腫</t>
  </si>
  <si>
    <t>悪性末梢神経鞘腫瘍</t>
  </si>
  <si>
    <t>神経線維腫</t>
  </si>
  <si>
    <t>腺扁平上皮舌癌</t>
  </si>
  <si>
    <t>上皮筋上皮癌</t>
  </si>
  <si>
    <t>頭頸部神経内分泌癌</t>
  </si>
  <si>
    <t>頭頸部NUT正中線癌</t>
  </si>
  <si>
    <t>歯原性癌腫</t>
  </si>
  <si>
    <t>副鼻腔腺癌</t>
  </si>
  <si>
    <t>副鼻腔未分化癌</t>
  </si>
  <si>
    <t>原発不明頭頸部扁平上皮癌</t>
  </si>
  <si>
    <t>下咽頭扁平上皮癌</t>
  </si>
  <si>
    <t>喉頭扁平上皮癌</t>
  </si>
  <si>
    <t>口腔内扁平上皮癌</t>
  </si>
  <si>
    <t>中咽頭扁平上皮癌</t>
  </si>
  <si>
    <t>副鼻腔扁平上皮癌</t>
  </si>
  <si>
    <t>腺房細胞癌</t>
  </si>
  <si>
    <t>腺様嚢胞癌</t>
  </si>
  <si>
    <t>基底細胞がん</t>
  </si>
  <si>
    <t>悪性多形性腺腫</t>
  </si>
  <si>
    <t>唾液腺起源の乳腺相似分泌癌</t>
  </si>
  <si>
    <t>粘表皮癌</t>
  </si>
  <si>
    <t xml:space="preserve">筋上皮癌 </t>
  </si>
  <si>
    <t>多形腺腫</t>
  </si>
  <si>
    <t>多型腺がん</t>
  </si>
  <si>
    <t>唾液腺導管癌</t>
  </si>
  <si>
    <t>その他の唾液癌</t>
  </si>
  <si>
    <t>唾液腺好酸性細胞腫</t>
  </si>
  <si>
    <t>涙腺腺様嚢胞がん</t>
  </si>
  <si>
    <t>涙腺扁平上皮がん</t>
  </si>
  <si>
    <t>結膜黒色腫</t>
  </si>
  <si>
    <t>ブドウ膜黒色腫</t>
  </si>
  <si>
    <t>濾胞性甲状腺癌</t>
  </si>
  <si>
    <t>乳頭様甲状腺癌</t>
  </si>
  <si>
    <t>肺非定型的肺カルチノイド</t>
  </si>
  <si>
    <t>肺大細胞神経内分泌癌</t>
  </si>
  <si>
    <t>肺カルチノイド腫瘍</t>
  </si>
  <si>
    <t>小細胞肺癌</t>
  </si>
  <si>
    <t>線毛性粘液結節性乳頭状肺腫瘍</t>
  </si>
  <si>
    <t>肺大細胞癌</t>
  </si>
  <si>
    <t>肺腺癌</t>
  </si>
  <si>
    <t>肺腺扁平上皮癌</t>
  </si>
  <si>
    <t>肺扁平上皮癌</t>
  </si>
  <si>
    <t>肺NUT転座癌</t>
  </si>
  <si>
    <t>肺多形癌</t>
  </si>
  <si>
    <t>低分化非小細胞肺癌</t>
    <rPh sb="0" eb="3">
      <t>テイブンカ</t>
    </rPh>
    <phoneticPr fontId="1"/>
  </si>
  <si>
    <t>唾液腺型肺癌</t>
  </si>
  <si>
    <t>肺紡錘細胞癌</t>
  </si>
  <si>
    <t>二相型胸膜中皮腫</t>
  </si>
  <si>
    <t>上皮型胸膜中皮腫</t>
  </si>
  <si>
    <t>肉腫型胸膜中皮腫</t>
  </si>
  <si>
    <t>胸腺癌</t>
  </si>
  <si>
    <t>胸腺腫</t>
  </si>
  <si>
    <t>パジェット病</t>
  </si>
  <si>
    <t>線維腺腫</t>
  </si>
  <si>
    <t>葉状腫瘍</t>
  </si>
  <si>
    <t>印環細胞を伴う乳癌</t>
  </si>
  <si>
    <t>浸潤性乳管癌</t>
  </si>
  <si>
    <t>浸潤性小葉癌</t>
  </si>
  <si>
    <t>浸潤性乳癌（粘液癌との混合型）</t>
  </si>
  <si>
    <t>浸潤性乳癌（乳管癌と小葉癌の混合型）</t>
  </si>
  <si>
    <t>充実乳頭癌</t>
  </si>
  <si>
    <t>上皮型化生癌</t>
  </si>
  <si>
    <t>混合型化生癌</t>
  </si>
  <si>
    <t>食道胃接合部腺癌</t>
  </si>
  <si>
    <t>腺扁平上皮胃癌</t>
  </si>
  <si>
    <t>食道腺癌</t>
  </si>
  <si>
    <t>胃小細胞癌</t>
  </si>
  <si>
    <t>胃腺癌</t>
  </si>
  <si>
    <t>胃未分化腺癌</t>
  </si>
  <si>
    <t>食道高悪性度神経内分泌癌</t>
  </si>
  <si>
    <t>胃高悪性度神経内分泌癌</t>
  </si>
  <si>
    <t>胃高分化神経内分泌腫瘍</t>
  </si>
  <si>
    <t>結腸型虫垂腺癌</t>
  </si>
  <si>
    <t>虫垂杯細胞カルチノイド</t>
  </si>
  <si>
    <t>虫垂粘液性腺癌</t>
  </si>
  <si>
    <t>虫垂印環細胞癌</t>
  </si>
  <si>
    <t>大腸上皮内腺癌</t>
  </si>
  <si>
    <t>結腸直腸粘液腺癌</t>
  </si>
  <si>
    <t>直腸腺癌</t>
  </si>
  <si>
    <t>結腸直腸高悪性度神経内分泌腫瘍</t>
  </si>
  <si>
    <t>小腸高分化神経内分泌腫瘍</t>
  </si>
  <si>
    <t>虫垂高分化神経内分泌腫瘍</t>
  </si>
  <si>
    <t>直腸高分化神経内分泌腫瘍</t>
  </si>
  <si>
    <t>十二指腸腺癌</t>
  </si>
  <si>
    <t>十二指腸乳頭部癌 腸型</t>
  </si>
  <si>
    <t>十二指腸乳頭部癌 混合型</t>
  </si>
  <si>
    <t>十二指腸乳頭部癌 膵胆道型</t>
  </si>
  <si>
    <t>肝外胆管癌</t>
  </si>
  <si>
    <t>肝内胆管癌</t>
  </si>
  <si>
    <t>肝門部胆管癌</t>
  </si>
  <si>
    <t>胆嚢腺扁平上皮癌</t>
  </si>
  <si>
    <t>胆嚢小細胞癌</t>
  </si>
  <si>
    <t>膵管内オンコサイト乳頭腫瘍</t>
  </si>
  <si>
    <t>膵管内乳頭粘液性腫瘍</t>
  </si>
  <si>
    <t>膵管内乳頭管状腫瘍</t>
  </si>
  <si>
    <t>膵粘液性嚢胞腫瘍</t>
  </si>
  <si>
    <t>膵漿液性嚢胞腺腫</t>
  </si>
  <si>
    <t>淡明細胞型腎細胞癌</t>
  </si>
  <si>
    <t>非淡明細胞型腎細胞癌</t>
  </si>
  <si>
    <t>尿膜管腺癌</t>
  </si>
  <si>
    <t>尿道腺癌</t>
  </si>
  <si>
    <t>尿道扁平上皮癌</t>
  </si>
  <si>
    <t>尿道尿路上皮癌</t>
  </si>
  <si>
    <t>高悪性度神経内分泌系卵巣癌</t>
  </si>
  <si>
    <t>高悪性度漿液性卵管癌</t>
  </si>
  <si>
    <t>明細胞境界悪性卵巣腫瘍</t>
  </si>
  <si>
    <t>明細胞卵巣癌</t>
  </si>
  <si>
    <t>類内膜境界悪性卵巣腫瘍</t>
  </si>
  <si>
    <t>類子宮内膜卵巣癌</t>
  </si>
  <si>
    <t>混合性卵巣癌</t>
  </si>
  <si>
    <t>粘液性境界悪性卵巣腫瘍</t>
  </si>
  <si>
    <t>粘液性卵巣癌</t>
  </si>
  <si>
    <t>漿粘液性卵巣腺腫</t>
  </si>
  <si>
    <t>漿粘液性境界悪性卵巣腫瘍</t>
  </si>
  <si>
    <t>漿粘液性卵巣癌腫</t>
  </si>
  <si>
    <t>漿液性境界型卵巣腫瘍</t>
  </si>
  <si>
    <t>微小乳頭状パターンを伴う漿液性境界卵巣腫瘍</t>
  </si>
  <si>
    <t>漿液性卵巣癌</t>
  </si>
  <si>
    <t>小細胞卵巣癌</t>
  </si>
  <si>
    <t>卵巣未分化胚細胞腫</t>
  </si>
  <si>
    <t>胎児性癌</t>
    <rPh sb="0" eb="2">
      <t>タイジ</t>
    </rPh>
    <phoneticPr fontId="1"/>
  </si>
  <si>
    <t>卵巣未熟奇形腫</t>
  </si>
  <si>
    <t>卵巣成熟奇形腫</t>
  </si>
  <si>
    <t>卵巣混合性胚細胞腫瘍</t>
  </si>
  <si>
    <t>卵巣多胚腫</t>
  </si>
  <si>
    <t>卵巣卵黄嚢腫瘍</t>
  </si>
  <si>
    <t>卵巣線維莢膜細胞種</t>
  </si>
  <si>
    <t>卵巣生殖腺芽細胞腫</t>
  </si>
  <si>
    <t>卵巣顆粒膜細胞腫</t>
  </si>
  <si>
    <t>卵巣セルトリー・ライデッグ細胞腫</t>
  </si>
  <si>
    <t>子宮低分化癌</t>
  </si>
  <si>
    <t>子宮腺扁平上皮癌</t>
  </si>
  <si>
    <t>子宮明細胞癌</t>
  </si>
  <si>
    <t>子宮脱分化癌</t>
  </si>
  <si>
    <t>子宮類内膜腺癌</t>
  </si>
  <si>
    <t>子宮中腎癌</t>
  </si>
  <si>
    <t>子宮混合内膜癌</t>
  </si>
  <si>
    <t>子宮粘液癌</t>
  </si>
  <si>
    <t>子宮神経内分泌癌</t>
  </si>
  <si>
    <t>子宮未分化癌</t>
  </si>
  <si>
    <t>類上皮性トロホブラスト腫瘍</t>
  </si>
  <si>
    <t>奇胎妊娠</t>
  </si>
  <si>
    <t>胎盤部トロホブラスト腫瘍</t>
  </si>
  <si>
    <t>子宮内膜間質肉腫</t>
  </si>
  <si>
    <t>子宮未分化肉腫</t>
  </si>
  <si>
    <t>子宮腺肉腫</t>
  </si>
  <si>
    <t>子宮血管周囲性類上皮細胞性腫瘍</t>
  </si>
  <si>
    <t>その他の子宮肉腫</t>
  </si>
  <si>
    <t>子宮平滑筋腫瘍</t>
  </si>
  <si>
    <t>子宮頸部明細胞癌</t>
  </si>
  <si>
    <t>子宮頸部子宮内膜癌</t>
  </si>
  <si>
    <t>子宮頸部漿液性癌</t>
  </si>
  <si>
    <t>子宮頸部中腎癌</t>
  </si>
  <si>
    <t>子宮頸部粘液癌</t>
  </si>
  <si>
    <t>子宮頸部絨毛腺管癌</t>
  </si>
  <si>
    <t>外陰部未分化胚細胞腫</t>
  </si>
  <si>
    <t>外陰部未熟奇形腫</t>
  </si>
  <si>
    <t>外陰部成熟奇形腫</t>
  </si>
  <si>
    <t>外陰部混合性胚細胞腫瘍</t>
  </si>
  <si>
    <t>外陰部多胚腫</t>
  </si>
  <si>
    <t>外陰部卵黄嚢腫瘍</t>
  </si>
  <si>
    <t>絨毛癌</t>
    <rPh sb="0" eb="2">
      <t>ジュウモウ</t>
    </rPh>
    <phoneticPr fontId="1"/>
  </si>
  <si>
    <t>体細胞系の悪性成分を伴う胚細胞性腫瘍</t>
  </si>
  <si>
    <t>混合性胚細胞腫瘍</t>
    <rPh sb="0" eb="2">
      <t>コンゴウ</t>
    </rPh>
    <phoneticPr fontId="1"/>
  </si>
  <si>
    <t>精巣奇形腫</t>
  </si>
  <si>
    <t>卵黄嚢腫瘍</t>
    <rPh sb="0" eb="2">
      <t>ランオウ</t>
    </rPh>
    <phoneticPr fontId="1"/>
  </si>
  <si>
    <t>陰茎基底細胞様扁平上皮癌</t>
  </si>
  <si>
    <t>陰茎疣状扁平上皮癌</t>
  </si>
  <si>
    <t>先端黒色腫</t>
  </si>
  <si>
    <t>先天性母斑</t>
  </si>
  <si>
    <t>皮膚黒色腫</t>
  </si>
  <si>
    <t>線維形成性黒色腫</t>
  </si>
  <si>
    <t>悪性黒子黒色腫</t>
  </si>
  <si>
    <t>原発不明の黒色腫</t>
  </si>
  <si>
    <t>Spitz 母斑様黒色腫</t>
  </si>
  <si>
    <t>組織球性樹状細胞肉腫</t>
  </si>
  <si>
    <t>近位型類上皮肉腫</t>
  </si>
  <si>
    <t>硬化性類上皮線維肉腫</t>
  </si>
  <si>
    <t>脱分化型脂肪肉腫</t>
  </si>
  <si>
    <t>多形型脂肪肉腫</t>
  </si>
  <si>
    <t>高分化型脂肪肉腫</t>
  </si>
  <si>
    <t>骨化性線維粘液性腫瘍</t>
  </si>
  <si>
    <t>胞巣型横紋筋肉腫</t>
  </si>
  <si>
    <t>胎児型横紋筋肉腫</t>
  </si>
  <si>
    <t>多形型横紋筋肉腫</t>
  </si>
  <si>
    <t>紡錘形細胞型横紋筋肉腫</t>
  </si>
  <si>
    <t>脱分化型軟骨肉腫</t>
  </si>
  <si>
    <t>骨外性粘液性軟骨肉腫</t>
  </si>
  <si>
    <t>間葉型軟骨肉腫</t>
  </si>
  <si>
    <t>粘液性軟骨肉腫</t>
  </si>
  <si>
    <t>通常型脊索腫</t>
  </si>
  <si>
    <t>脱分化型脊索腫</t>
  </si>
  <si>
    <t>軟骨芽細胞型骨肉腫</t>
  </si>
  <si>
    <t>線維芽細胞型骨肉腫</t>
  </si>
  <si>
    <t>高悪性度表在性骨肉腫</t>
  </si>
  <si>
    <t>低悪性度中心性骨肉腫</t>
  </si>
  <si>
    <t>骨芽細胞型骨肉腫</t>
  </si>
  <si>
    <t>傍骨性骨肉腫</t>
  </si>
  <si>
    <t>骨膜性骨肉腫</t>
  </si>
  <si>
    <t>二次性骨肉腫</t>
  </si>
  <si>
    <t>小細胞型骨肉腫</t>
  </si>
  <si>
    <t>血管拡張型骨肉腫</t>
  </si>
  <si>
    <t>ホジキンリンパ腫</t>
  </si>
  <si>
    <t>芽球形質細胞様樹状細胞腫瘍</t>
  </si>
  <si>
    <t>骨髄異形成症候群</t>
  </si>
  <si>
    <t>生殖細胞系素因を伴う骨髄性腫瘍</t>
  </si>
  <si>
    <t>骨髄増殖性腫瘍</t>
  </si>
  <si>
    <t>未分化悪性新生物</t>
  </si>
  <si>
    <t>性索間質腫瘍</t>
    <phoneticPr fontId="3"/>
  </si>
  <si>
    <t>登録時転移の有無</t>
    <phoneticPr fontId="3"/>
  </si>
  <si>
    <t>レジメン</t>
    <phoneticPr fontId="3"/>
  </si>
  <si>
    <t>レジメン内容1</t>
    <rPh sb="4" eb="6">
      <t>ナイヨウ</t>
    </rPh>
    <phoneticPr fontId="3"/>
  </si>
  <si>
    <t>薬物療法実施の有無</t>
  </si>
  <si>
    <t>HBsAg</t>
    <phoneticPr fontId="3"/>
  </si>
  <si>
    <t>HBs抗体</t>
    <phoneticPr fontId="3"/>
  </si>
  <si>
    <t>HBV-DNA</t>
    <phoneticPr fontId="3"/>
  </si>
  <si>
    <t>HCV-RNA</t>
    <phoneticPr fontId="3"/>
  </si>
  <si>
    <t>薬物療法実施の有無</t>
    <phoneticPr fontId="3"/>
  </si>
  <si>
    <t>治療ライン</t>
    <rPh sb="0" eb="2">
      <t>チリョウ</t>
    </rPh>
    <phoneticPr fontId="2"/>
  </si>
  <si>
    <t>実施目的</t>
    <rPh sb="0" eb="2">
      <t>ジッシ</t>
    </rPh>
    <rPh sb="2" eb="4">
      <t>モクテキ</t>
    </rPh>
    <phoneticPr fontId="2"/>
  </si>
  <si>
    <t>術前補助療法</t>
  </si>
  <si>
    <t>術後補助療法</t>
  </si>
  <si>
    <t>根治</t>
  </si>
  <si>
    <t>緩和</t>
  </si>
  <si>
    <t>実施施設</t>
    <rPh sb="0" eb="2">
      <t>ジッシ</t>
    </rPh>
    <rPh sb="2" eb="4">
      <t>シセツ</t>
    </rPh>
    <phoneticPr fontId="2"/>
  </si>
  <si>
    <t>自施設</t>
  </si>
  <si>
    <t>他施設</t>
    <rPh sb="0" eb="1">
      <t>ホカ</t>
    </rPh>
    <phoneticPr fontId="2"/>
  </si>
  <si>
    <t>終了理由</t>
    <rPh sb="0" eb="2">
      <t>シュウリョウ</t>
    </rPh>
    <rPh sb="2" eb="4">
      <t>リユウ</t>
    </rPh>
    <phoneticPr fontId="2"/>
  </si>
  <si>
    <t>計画通り終了</t>
  </si>
  <si>
    <t>無効中止</t>
  </si>
  <si>
    <t>副作用等で中止</t>
  </si>
  <si>
    <t>本人希望により中止</t>
  </si>
  <si>
    <t>その他理由で中止</t>
  </si>
  <si>
    <t>PR（部分奏効）</t>
  </si>
  <si>
    <t>SD（安定）</t>
  </si>
  <si>
    <t>PD（進行）</t>
  </si>
  <si>
    <t>NE（評価不能）</t>
  </si>
  <si>
    <t>Grade3以上有害事象の有無</t>
  </si>
  <si>
    <t>Grade3以上なし</t>
  </si>
  <si>
    <t>Grade3以上あり</t>
    <rPh sb="6" eb="8">
      <t>イジョウ</t>
    </rPh>
    <phoneticPr fontId="2"/>
  </si>
  <si>
    <t>CTCAEv5.0 最悪 Grade</t>
  </si>
  <si>
    <t>Grade 3</t>
  </si>
  <si>
    <t>Grade 4</t>
  </si>
  <si>
    <t>Grade 5</t>
  </si>
  <si>
    <t>治療ライン</t>
  </si>
  <si>
    <t>実施目的</t>
  </si>
  <si>
    <t>実施施設</t>
  </si>
  <si>
    <t>1次治療</t>
    <phoneticPr fontId="3"/>
  </si>
  <si>
    <t>2次治療</t>
    <phoneticPr fontId="3"/>
  </si>
  <si>
    <t>3次治療</t>
    <phoneticPr fontId="3"/>
  </si>
  <si>
    <t>4次治療</t>
    <phoneticPr fontId="3"/>
  </si>
  <si>
    <t>5次治療以降</t>
    <phoneticPr fontId="3"/>
  </si>
  <si>
    <t>レジメン名</t>
    <phoneticPr fontId="3"/>
  </si>
  <si>
    <t>薬剤名1（一般名）</t>
    <phoneticPr fontId="3"/>
  </si>
  <si>
    <t>薬剤名2（一般名）</t>
    <phoneticPr fontId="3"/>
  </si>
  <si>
    <t>薬剤名3（一般名）</t>
    <phoneticPr fontId="3"/>
  </si>
  <si>
    <t>薬剤名4（一般名）</t>
    <phoneticPr fontId="3"/>
  </si>
  <si>
    <t>薬剤名5（一般名）</t>
    <phoneticPr fontId="3"/>
  </si>
  <si>
    <t>レジメン内容変更情報</t>
    <phoneticPr fontId="3"/>
  </si>
  <si>
    <t>投与開始日</t>
    <rPh sb="0" eb="2">
      <t>トウヨ</t>
    </rPh>
    <rPh sb="2" eb="4">
      <t>カイシ</t>
    </rPh>
    <rPh sb="4" eb="5">
      <t>ビ</t>
    </rPh>
    <phoneticPr fontId="3"/>
  </si>
  <si>
    <t>投与継続</t>
    <rPh sb="0" eb="2">
      <t>トウヨ</t>
    </rPh>
    <rPh sb="2" eb="4">
      <t>ケイゾク</t>
    </rPh>
    <phoneticPr fontId="3"/>
  </si>
  <si>
    <t>終了</t>
    <rPh sb="0" eb="2">
      <t>シュウリョウ</t>
    </rPh>
    <phoneticPr fontId="3"/>
  </si>
  <si>
    <t>投与終了日</t>
    <rPh sb="0" eb="2">
      <t>トウヨ</t>
    </rPh>
    <rPh sb="2" eb="4">
      <t>シュウリョウ</t>
    </rPh>
    <rPh sb="4" eb="5">
      <t>ビ</t>
    </rPh>
    <phoneticPr fontId="3"/>
  </si>
  <si>
    <t>CR（完全奏効）</t>
    <phoneticPr fontId="3"/>
  </si>
  <si>
    <t>Grade3以上有害事象の有無</t>
    <phoneticPr fontId="3"/>
  </si>
  <si>
    <t>発現日</t>
    <rPh sb="0" eb="2">
      <t>ハツゲン</t>
    </rPh>
    <rPh sb="2" eb="3">
      <t>ビ</t>
    </rPh>
    <phoneticPr fontId="3"/>
  </si>
  <si>
    <t xml:space="preserve">CTCAEv5.0 </t>
    <phoneticPr fontId="3"/>
  </si>
  <si>
    <t>CTCAE分類</t>
    <phoneticPr fontId="3"/>
  </si>
  <si>
    <t>有害事象1</t>
    <rPh sb="0" eb="2">
      <t>ユウガイ</t>
    </rPh>
    <rPh sb="2" eb="4">
      <t>ジショウ</t>
    </rPh>
    <phoneticPr fontId="3"/>
  </si>
  <si>
    <t>有害事象2</t>
    <rPh sb="0" eb="2">
      <t>ユウガイ</t>
    </rPh>
    <rPh sb="2" eb="4">
      <t>ジショウ</t>
    </rPh>
    <phoneticPr fontId="3"/>
  </si>
  <si>
    <t>有害事象3</t>
    <rPh sb="0" eb="2">
      <t>ユウガイ</t>
    </rPh>
    <rPh sb="2" eb="4">
      <t>ジショウ</t>
    </rPh>
    <phoneticPr fontId="3"/>
  </si>
  <si>
    <t>ブレンナー腫瘍（悪性）</t>
  </si>
  <si>
    <t>ブレンナー腫瘍（境界悪性）</t>
  </si>
  <si>
    <t>ブレンナー腫瘍（良性）</t>
  </si>
  <si>
    <t>結節性リンパ球優位型ホジキンリンパ腫</t>
  </si>
  <si>
    <t>古典的ホジキンリンパ腫</t>
  </si>
  <si>
    <t>びまん型胃腺癌</t>
  </si>
  <si>
    <t>管状胃腺癌</t>
  </si>
  <si>
    <t>腸型胃腺癌</t>
  </si>
  <si>
    <t>乳頭胃腺癌</t>
  </si>
  <si>
    <t>粘液性胃腺癌</t>
  </si>
  <si>
    <t>印環細胞胃癌</t>
  </si>
  <si>
    <t>低分化胃癌</t>
  </si>
  <si>
    <t>浸潤性胞状奇胎</t>
  </si>
  <si>
    <t>全胞状奇胎</t>
  </si>
  <si>
    <t>部分胞状奇胎</t>
  </si>
  <si>
    <t>遺伝子変異を伴う急性骨髄性白血病</t>
  </si>
  <si>
    <t>骨髄性肉腫</t>
  </si>
  <si>
    <t>治療関連骨髄性腫瘍</t>
  </si>
  <si>
    <t>若年性骨髄単球性白血病</t>
  </si>
  <si>
    <t>慢性骨髄単球性白血病</t>
  </si>
  <si>
    <t>環状鉄芽球を伴う骨髄異形成症候群</t>
  </si>
  <si>
    <t>小児不応性血球減少症</t>
  </si>
  <si>
    <t>単一血球系統の異形成を伴う骨髄異形成症候群</t>
  </si>
  <si>
    <t>原発性骨髄線維症</t>
  </si>
  <si>
    <t>真性多血症</t>
  </si>
  <si>
    <t>本態性血小板血症</t>
  </si>
  <si>
    <t>慢性好中球性白血病</t>
  </si>
  <si>
    <t>化生癌肉腫</t>
  </si>
  <si>
    <t>骨化生を伴う癌</t>
  </si>
  <si>
    <t xml:space="preserve">軟骨化生を伴う癌 </t>
  </si>
  <si>
    <t>高悪性度子宮内膜間質肉腫</t>
  </si>
  <si>
    <t>低悪性度子宮内膜間質肉腫</t>
  </si>
  <si>
    <t>悪性度不明な平滑筋腫瘍</t>
  </si>
  <si>
    <t>子宮粘液様平滑筋肉腫</t>
  </si>
  <si>
    <t>子宮平滑筋腫</t>
  </si>
  <si>
    <t>子宮平滑筋肉腫</t>
  </si>
  <si>
    <t>子宮類上皮平滑筋肉腫</t>
  </si>
  <si>
    <t xml:space="preserve">子宮頸部胃型粘液癌 </t>
  </si>
  <si>
    <t xml:space="preserve">子宮頸部腸型粘液癌 </t>
  </si>
  <si>
    <t>明細胞性歯原性癌</t>
  </si>
  <si>
    <t>腺扁平上皮癌</t>
  </si>
  <si>
    <t>紡錘細胞癌</t>
  </si>
  <si>
    <t xml:space="preserve">扁平上皮癌 </t>
  </si>
  <si>
    <t>色素型神経鞘腫</t>
  </si>
  <si>
    <t>富細胞型神経鞘腫</t>
  </si>
  <si>
    <t>エルドハイム・チェスター病</t>
  </si>
  <si>
    <t>ランゲルハンス細胞組織球症</t>
  </si>
  <si>
    <t>ランゲルハンス細胞肉腫</t>
  </si>
  <si>
    <t>播種性若年性黄色肉芽腫</t>
  </si>
  <si>
    <t>不確定型樹状細胞腫瘍</t>
  </si>
  <si>
    <t>濾胞樹状細胞肉腫</t>
  </si>
  <si>
    <t>肺腺様嚢胞癌</t>
  </si>
  <si>
    <t>肺粘表皮癌</t>
  </si>
  <si>
    <t>肉腫様特徴を有する淡明細胞型腎細胞癌</t>
  </si>
  <si>
    <t>肺ラブドイド形質を伴う大細胞癌</t>
  </si>
  <si>
    <t>肺リンパ上皮腫様癌</t>
  </si>
  <si>
    <t>肺巨細胞癌</t>
  </si>
  <si>
    <t>肺明細胞癌</t>
  </si>
  <si>
    <t>肺類基底細胞型大細胞癌</t>
  </si>
  <si>
    <t>全身性肥満細胞症</t>
  </si>
  <si>
    <t>皮膚肥満細胞腫</t>
  </si>
  <si>
    <t>肥満細胞肉腫</t>
  </si>
  <si>
    <t>FH欠乏性腎細胞癌</t>
  </si>
  <si>
    <t>嫌色素性腎細胞癌</t>
  </si>
  <si>
    <t>集合管腎細胞癌</t>
  </si>
  <si>
    <t>腎血管筋脂肪腫</t>
  </si>
  <si>
    <t>腎小細胞癌</t>
  </si>
  <si>
    <t>腎髄様癌</t>
  </si>
  <si>
    <t>腎粘液管状紡錘細胞癌</t>
  </si>
  <si>
    <t>腎膨大細胞腫</t>
  </si>
  <si>
    <t>淡明細胞型乳頭状腎細胞癌</t>
  </si>
  <si>
    <t>転座型腎細胞癌</t>
  </si>
  <si>
    <t>肉腫様腎細胞癌</t>
  </si>
  <si>
    <t>乳頭状腎細胞癌</t>
  </si>
  <si>
    <t>分類不能型腎細胞癌</t>
  </si>
  <si>
    <t>t(9;22)(q34.1;q11.2); BCR-ABL1を伴う混合表現型急性白血病</t>
  </si>
  <si>
    <t>t(v;11q23.3); KMT2A 再構成を伴う混合表現型急性白血病</t>
  </si>
  <si>
    <t>急性未分化型白血病</t>
  </si>
  <si>
    <t>悪性葉状腫瘍</t>
  </si>
  <si>
    <t>境界悪性葉状腫瘍</t>
  </si>
  <si>
    <t>良性葉状腫瘍</t>
  </si>
  <si>
    <t>卵巣高悪性度漿液性腺癌</t>
  </si>
  <si>
    <t>卵巣低悪性度漿液性腺癌</t>
  </si>
  <si>
    <t>子宮頸部印環細胞粘液癌</t>
    <phoneticPr fontId="3"/>
  </si>
  <si>
    <t>子宮頸部粘液癌</t>
    <phoneticPr fontId="3"/>
  </si>
  <si>
    <t>BCR-ABL1を伴う急性骨髄性白血病</t>
  </si>
  <si>
    <t>PML-RARAを伴う急性前骨髄球性白血病</t>
  </si>
  <si>
    <t>t(6;9)(p23;q34.1);DEK-NUP214を伴う急性骨髄性白血病</t>
  </si>
  <si>
    <t>t(8;21)(q22;q22.1);RUNX1-RUNX1T1を伴う急性骨髄性白血病</t>
  </si>
  <si>
    <t>t(9;11)(p21.3;q23.3);MLLT3-KMT2Aを伴う急性骨髄性白血病</t>
  </si>
  <si>
    <t>環状鉄芽球と単一血球系統の異形成を伴う骨髄異形成症候群</t>
  </si>
  <si>
    <t>急性巨核芽球性白血病</t>
  </si>
  <si>
    <t>急性好塩基球性白血病</t>
  </si>
  <si>
    <t>急性骨髄単球性白血病</t>
  </si>
  <si>
    <t>骨髄線維症を伴う急性汎骨髄症</t>
  </si>
  <si>
    <t>最未分化型急性骨髄性白血病</t>
  </si>
  <si>
    <t>分化型急性骨髄性白血病</t>
  </si>
  <si>
    <t>未分化型急性骨髄性白血病</t>
  </si>
  <si>
    <t>リンパ球減少型古典的ホジキンリンパ腫</t>
  </si>
  <si>
    <t>リンパ球豊富型古典的ホジキンリンパ腫</t>
  </si>
  <si>
    <t>結節硬化型古典的ホジキンリンパ腫</t>
  </si>
  <si>
    <t>混合細胞型古典的ホジキンリンパ腫</t>
  </si>
  <si>
    <t>11q異常を伴うバーキット様リンパ腫</t>
  </si>
  <si>
    <t>ALK陽性大細胞型B細胞リンパ腫</t>
  </si>
  <si>
    <t>B細胞前リンパ球性白血病</t>
  </si>
  <si>
    <t>IRF4再構成を伴う大細胞型B細胞リンパ腫</t>
  </si>
  <si>
    <t>α重鎖病</t>
  </si>
  <si>
    <t>γ重鎖病</t>
  </si>
  <si>
    <t>μ重鎖病</t>
  </si>
  <si>
    <t>バーキットリンパ腫</t>
  </si>
  <si>
    <t>マントル細胞リンパ腫</t>
  </si>
  <si>
    <t>リンパ形質細胞性リンパ腫</t>
  </si>
  <si>
    <t>リンパ腫様肉芽腫症</t>
  </si>
  <si>
    <t>意義不明の単クローン性ガンマグロブリン血症</t>
  </si>
  <si>
    <t>形質細胞骨髄腫</t>
  </si>
  <si>
    <t>血管内大細胞型B細胞リンパ腫</t>
  </si>
  <si>
    <t>原発性縦隔（胸腺）大細胞型B細胞リンパ腫</t>
  </si>
  <si>
    <t>原発性中枢神経系びまん性大細胞型B細胞リンパ腫</t>
  </si>
  <si>
    <t>原発性皮膚濾胞中心リンパ腫</t>
  </si>
  <si>
    <t>小児型濾胞性リンパ腫</t>
  </si>
  <si>
    <t>単クローン性免疫グロブリン沈着症</t>
  </si>
  <si>
    <t>辺縁帯リンパ腫</t>
  </si>
  <si>
    <t>有毛細胞白血病</t>
  </si>
  <si>
    <t>濾胞性リンパ腫</t>
  </si>
  <si>
    <t>T細胞前リンパ球性白血病</t>
  </si>
  <si>
    <t>セザリー症候群</t>
  </si>
  <si>
    <t>肝脾T細胞リンパ腫</t>
  </si>
  <si>
    <t>急速進行性NK細胞白血病</t>
  </si>
  <si>
    <t>菌状息肉症</t>
  </si>
  <si>
    <t>血管免疫芽球性T細胞リンパ腫</t>
  </si>
  <si>
    <t>原発性皮膚CD30陽性T細胞リンパ増殖異常症</t>
  </si>
  <si>
    <t>原発性皮膚γδT細胞リンパ腫</t>
  </si>
  <si>
    <t>小児全身性EBV陽性T細胞リンパ腫</t>
  </si>
  <si>
    <t>皮下脂肪織炎様T細胞リンパ腫</t>
  </si>
  <si>
    <t>慢性NK細胞リンパ増殖異常症</t>
  </si>
  <si>
    <t>未分化大細胞型リンパ腫</t>
  </si>
  <si>
    <t>濾胞性T細胞リンパ腫</t>
  </si>
  <si>
    <t>くすぶり型全身性肥満細胞症</t>
  </si>
  <si>
    <t>血液腫瘍関連の全身性肥満細胞症</t>
  </si>
  <si>
    <t>侵襲性全身性肥満細胞症</t>
  </si>
  <si>
    <t>肥満細胞白血病</t>
  </si>
  <si>
    <t>無症候性全身性肥満細胞症</t>
  </si>
  <si>
    <t>活性化B細胞</t>
  </si>
  <si>
    <t>胚中心B細胞</t>
  </si>
  <si>
    <t>原位置マントル細胞腫瘍</t>
  </si>
  <si>
    <t>ワルデンシュトレームマクログロブリン血症</t>
  </si>
  <si>
    <t>免疫グロブリンA</t>
  </si>
  <si>
    <t>免疫グロブリンG</t>
  </si>
  <si>
    <t>免疫グロブリンM</t>
  </si>
  <si>
    <t>リンパ腫様丘疹症</t>
  </si>
  <si>
    <t>原発性皮膚未分化大細胞リンパ腫</t>
  </si>
  <si>
    <t>アミロイド−シス</t>
  </si>
  <si>
    <t>単クローン性免疫グロブリン沈着症、その他</t>
  </si>
  <si>
    <t>節性辺縁帯リンパ腫</t>
  </si>
  <si>
    <t>粘膜関連リンパ組織型節外性辺縁帯リンパ腫 (MALT リンパ腫)</t>
  </si>
  <si>
    <t>脾辺縁帯リンパ腫</t>
  </si>
  <si>
    <t>乳房インプラント関連未分化大細胞リンパ腫</t>
  </si>
  <si>
    <t>未分化大細胞リンパ腫 ALK陰性型</t>
  </si>
  <si>
    <t>未分化大細胞リンパ腫 ALK陽性型</t>
  </si>
  <si>
    <t>原位置濾胞性腫瘍</t>
  </si>
  <si>
    <t>十二指腸濾胞性リンパ腫</t>
  </si>
  <si>
    <t>びまん性大細胞型B細胞リンパ腫_非特異型</t>
    <phoneticPr fontId="3"/>
  </si>
  <si>
    <t>頭頸部癌_その他</t>
  </si>
  <si>
    <t>卵巣癌_その他</t>
  </si>
  <si>
    <t>乳腺新生物_特定不能</t>
    <rPh sb="6" eb="8">
      <t>トクテイ</t>
    </rPh>
    <rPh sb="8" eb="10">
      <t>フノウ</t>
    </rPh>
    <phoneticPr fontId="1"/>
  </si>
  <si>
    <t>円形細胞肉腫_特定不能</t>
  </si>
  <si>
    <t>肉腫_特定不能</t>
  </si>
  <si>
    <t>原発不明腺房細胞癌_特定不能</t>
    <rPh sb="10" eb="12">
      <t>トクテイ</t>
    </rPh>
    <rPh sb="12" eb="14">
      <t>フノウ</t>
    </rPh>
    <phoneticPr fontId="1"/>
  </si>
  <si>
    <t>原発不明腺癌_特定不能</t>
  </si>
  <si>
    <t>浸潤性乳癌_特定不能</t>
    <rPh sb="4" eb="5">
      <t>ガン</t>
    </rPh>
    <phoneticPr fontId="1"/>
  </si>
  <si>
    <t>卵巣絨毛癌_特定不能</t>
    <rPh sb="6" eb="8">
      <t>トクテイ</t>
    </rPh>
    <rPh sb="8" eb="10">
      <t>フノウ</t>
    </rPh>
    <phoneticPr fontId="1"/>
  </si>
  <si>
    <t>原発不明癌_特定不能</t>
  </si>
  <si>
    <t>浸潤性癌肉腫_特定不能</t>
  </si>
  <si>
    <t>原発不明神経内分泌癌_特定不能</t>
  </si>
  <si>
    <t>卵巣ステロイド細胞腫瘍_特定不能</t>
    <rPh sb="12" eb="14">
      <t>トクテイ</t>
    </rPh>
    <phoneticPr fontId="1"/>
  </si>
  <si>
    <t>原発不明神経内分泌腫瘍_特定不能</t>
  </si>
  <si>
    <t>原発不明低分化癌_特定不能</t>
  </si>
  <si>
    <t>原発不明小細胞癌_特定不能</t>
  </si>
  <si>
    <t>原発不明扁平上皮癌_特定不能</t>
  </si>
  <si>
    <t>原発性骨髄線維症_線維化期</t>
  </si>
  <si>
    <t>原発性骨髄線維症_前線維化期</t>
  </si>
  <si>
    <t>甲状腺退形成癌_未分化癌</t>
  </si>
  <si>
    <t>外陰部_膣粘液腺癌</t>
  </si>
  <si>
    <t>外陰部_膣粘膜黒色腫</t>
  </si>
  <si>
    <t>消化管神経内分泌腫瘍　食道_胃</t>
  </si>
  <si>
    <t>子宮肉腫_間葉系</t>
  </si>
  <si>
    <t>外陰部_膣扁平上皮癌</t>
  </si>
  <si>
    <t>食道_胃平滑筋新生物_特定不能</t>
  </si>
  <si>
    <t>肺リンパ管筋腫症_PEComa</t>
  </si>
  <si>
    <t>膀胱形質細胞様_印環細胞癌</t>
  </si>
  <si>
    <t>デスモイド_侵襲性線維腫症</t>
  </si>
  <si>
    <t>汗孔癌_らせん腺癌</t>
  </si>
  <si>
    <t>汗孔腫_先端汗腺腫</t>
  </si>
  <si>
    <t>汗腺腫瘍_らせん腺種</t>
  </si>
  <si>
    <t>汗腺癌_アポクリン・エクリン癌</t>
  </si>
  <si>
    <t>孤立性線維性腫瘍_血管周皮種</t>
  </si>
  <si>
    <t>未分化多形肉腫_悪性線維性組織球腫_高悪性度紡錐細胞肉腫</t>
  </si>
  <si>
    <t>粘液型_円形細胞型脂肪肉腫</t>
  </si>
  <si>
    <t>紡錘形細胞型_硬化型横紋筋肉腫</t>
  </si>
  <si>
    <t>卵巣の癌肉腫_悪性混合ミュラー管（中胚葉）腫瘍</t>
  </si>
  <si>
    <t>子宮漿液性癌_子宮乳頭状漿液性癌</t>
  </si>
  <si>
    <t>iAMP21を伴うBリンパ芽球性白血病_リンパ腫</t>
  </si>
  <si>
    <t>t(1;19)(q23;p13.3);TCF3-PBX1を伴うBリンパ芽球性白血病_リンパ腫</t>
  </si>
  <si>
    <t>t(12;21)(p13.2;q22.1); ETV6-RUNX1を伴うBリンパ芽球性白血病_リンパ腫</t>
  </si>
  <si>
    <t>t(5;14)(q31.1;q32.3) IL3-IGHを伴うBリンパ芽球性白血病_リンパ腫</t>
  </si>
  <si>
    <t>t(9;22)(q34.1;q11.2);BCR-ABL1を伴うBリンパ芽球性白血病_リンパ腫</t>
  </si>
  <si>
    <t>t(v;11q23.3);KMT2A再構成を伴うBリンパ芽球性白血病_リンパ腫</t>
  </si>
  <si>
    <t>T細胞_組織球豊富型大細胞型B細胞リンパ腫</t>
  </si>
  <si>
    <t>成人T細胞白血病_リンパ腫</t>
  </si>
  <si>
    <t>節外性NK_T細胞リンパ腫_鼻型</t>
  </si>
  <si>
    <t>脾B細胞リンパ腫_白血病_分類不能型</t>
  </si>
  <si>
    <t>胃腸障害</t>
  </si>
  <si>
    <t>イレウス</t>
  </si>
  <si>
    <t>悪心</t>
  </si>
  <si>
    <t>胃炎</t>
  </si>
  <si>
    <t>胃壊死</t>
  </si>
  <si>
    <t>胃狭窄</t>
  </si>
  <si>
    <t>胃出血</t>
  </si>
  <si>
    <t>胃食道逆流性疾患</t>
  </si>
  <si>
    <t>胃穿孔</t>
  </si>
  <si>
    <t>胃腸管瘻</t>
  </si>
  <si>
    <t>胃痛</t>
  </si>
  <si>
    <t>胃潰瘍</t>
  </si>
  <si>
    <t>胃不全麻痺</t>
  </si>
  <si>
    <t>胃閉塞</t>
  </si>
  <si>
    <t>胃瘻</t>
  </si>
  <si>
    <t>下部消化管出血</t>
  </si>
  <si>
    <t>下痢</t>
  </si>
  <si>
    <t>回腸狭窄</t>
  </si>
  <si>
    <t>回腸出血</t>
  </si>
  <si>
    <t>回腸穿孔</t>
  </si>
  <si>
    <t>回腸潰瘍</t>
  </si>
  <si>
    <t>回腸閉塞</t>
  </si>
  <si>
    <t>回腸瘻</t>
  </si>
  <si>
    <t>吸収不良</t>
  </si>
  <si>
    <t>空腸狭窄</t>
  </si>
  <si>
    <t>空腸出血</t>
  </si>
  <si>
    <t>空腸穿孔</t>
  </si>
  <si>
    <t>空腸潰瘍</t>
  </si>
  <si>
    <t>空腸閉塞</t>
  </si>
  <si>
    <t>空腸瘻</t>
  </si>
  <si>
    <t>結腸狭窄</t>
  </si>
  <si>
    <t>結腸出血</t>
  </si>
  <si>
    <t>結腸穿孔</t>
  </si>
  <si>
    <t>結腸潰瘍</t>
  </si>
  <si>
    <t>結腸閉塞</t>
  </si>
  <si>
    <t>結腸瘻</t>
  </si>
  <si>
    <t>後腹膜出血</t>
  </si>
  <si>
    <t>口腔知覚不全</t>
  </si>
  <si>
    <t>口腔内出血</t>
  </si>
  <si>
    <t>口腔内痛</t>
  </si>
  <si>
    <t>口腔粘膜炎</t>
  </si>
  <si>
    <t>口腔瘻</t>
  </si>
  <si>
    <t>口唇炎</t>
  </si>
  <si>
    <t>口唇痛</t>
  </si>
  <si>
    <t>口内乾燥</t>
  </si>
  <si>
    <t>歯の発育障害</t>
  </si>
  <si>
    <t>歯周病</t>
  </si>
  <si>
    <t>歯痛</t>
  </si>
  <si>
    <t>歯肉痛</t>
  </si>
  <si>
    <t>痔核</t>
  </si>
  <si>
    <t>痔出血</t>
  </si>
  <si>
    <t>痔瘻</t>
  </si>
  <si>
    <t>十二指腸狭窄</t>
  </si>
  <si>
    <t>十二指腸出血</t>
  </si>
  <si>
    <t>十二指腸穿孔</t>
  </si>
  <si>
    <t>十二指腸潰瘍</t>
  </si>
  <si>
    <t>十二指腸閉塞</t>
  </si>
  <si>
    <t>十二指腸瘻</t>
  </si>
  <si>
    <t>小腸狭窄</t>
  </si>
  <si>
    <t>小腸穿孔</t>
  </si>
  <si>
    <t>小腸潰瘍</t>
  </si>
  <si>
    <t>小腸粘膜炎</t>
  </si>
  <si>
    <t>小腸閉塞</t>
  </si>
  <si>
    <t>消化器痛</t>
  </si>
  <si>
    <t>消化不良</t>
  </si>
  <si>
    <t>上部消化管出血</t>
  </si>
  <si>
    <t>食道炎</t>
  </si>
  <si>
    <t>食道壊死</t>
  </si>
  <si>
    <t>食道狭窄</t>
  </si>
  <si>
    <t>食道出血</t>
  </si>
  <si>
    <t>食道静脈瘤出血</t>
  </si>
  <si>
    <t>食道穿孔</t>
  </si>
  <si>
    <t>食道痛</t>
  </si>
  <si>
    <t>食道潰瘍</t>
  </si>
  <si>
    <t>食道閉塞症</t>
  </si>
  <si>
    <t>食道瘻</t>
  </si>
  <si>
    <t>唾液管の炎症</t>
  </si>
  <si>
    <t>唾液腺瘻</t>
  </si>
  <si>
    <t>大腸炎</t>
  </si>
  <si>
    <t>腸炎</t>
  </si>
  <si>
    <t>腸膀胱瘻</t>
  </si>
  <si>
    <t>直腸炎</t>
  </si>
  <si>
    <t>直腸壊死</t>
  </si>
  <si>
    <t>直腸狭窄</t>
  </si>
  <si>
    <t>直腸出血</t>
  </si>
  <si>
    <t>直腸穿孔</t>
  </si>
  <si>
    <t>直腸痛</t>
  </si>
  <si>
    <t>直腸潰瘍</t>
  </si>
  <si>
    <t>直腸粘膜炎</t>
  </si>
  <si>
    <t>直腸閉塞</t>
  </si>
  <si>
    <t>直腸裂</t>
  </si>
  <si>
    <t>直腸瘻</t>
  </si>
  <si>
    <t>内臓動脈虚血</t>
  </si>
  <si>
    <t>乳び性腹水</t>
  </si>
  <si>
    <t>腹腔内出血</t>
  </si>
  <si>
    <t>腹水</t>
  </si>
  <si>
    <t>腹痛</t>
  </si>
  <si>
    <t>腹部膨満</t>
  </si>
  <si>
    <t>腹膜壊死</t>
  </si>
  <si>
    <t>便失禁</t>
  </si>
  <si>
    <t>便秘</t>
  </si>
  <si>
    <t>盲腸炎</t>
  </si>
  <si>
    <t>盲腸出血</t>
  </si>
  <si>
    <t>裂肛</t>
  </si>
  <si>
    <t>嘔吐</t>
  </si>
  <si>
    <t>嚥下障害</t>
  </si>
  <si>
    <t>肛門壊死</t>
  </si>
  <si>
    <t>肛門狭窄</t>
  </si>
  <si>
    <t>肛門出血</t>
  </si>
  <si>
    <t>肛門痛</t>
  </si>
  <si>
    <t>肛門潰瘍</t>
  </si>
  <si>
    <t>肛門粘膜炎</t>
  </si>
  <si>
    <t>膵炎</t>
  </si>
  <si>
    <t>膵壊死</t>
  </si>
  <si>
    <t>膵管狭窄</t>
  </si>
  <si>
    <t>膵臓出血</t>
  </si>
  <si>
    <t>膵瘻</t>
  </si>
  <si>
    <t>齲歯</t>
  </si>
  <si>
    <t>一般・全身障害および投与部位の状態</t>
  </si>
  <si>
    <t>インフルエンザ様症状</t>
  </si>
  <si>
    <t>悪寒</t>
  </si>
  <si>
    <t>顔面痛</t>
  </si>
  <si>
    <t>顔面浮腫</t>
  </si>
  <si>
    <t>頚部浮腫</t>
  </si>
  <si>
    <t>倦怠感</t>
  </si>
  <si>
    <t>限局性浮腫</t>
  </si>
  <si>
    <t>四肢浮腫</t>
  </si>
  <si>
    <t>死亡NOS</t>
  </si>
  <si>
    <t>疾患進行</t>
  </si>
  <si>
    <t>新生児死亡</t>
  </si>
  <si>
    <t>全身性浮腫</t>
  </si>
  <si>
    <t>多臓器不全</t>
  </si>
  <si>
    <t>体幹浮腫</t>
  </si>
  <si>
    <t>注射部位反応</t>
  </si>
  <si>
    <t>注入部位血管外漏出</t>
  </si>
  <si>
    <t>低体温</t>
  </si>
  <si>
    <t>突然死NOS</t>
  </si>
  <si>
    <t>発熱</t>
  </si>
  <si>
    <t>疲労</t>
  </si>
  <si>
    <t>非心臓性胸痛</t>
  </si>
  <si>
    <t>歩行障害</t>
  </si>
  <si>
    <t>疼痛</t>
  </si>
  <si>
    <t>外科および内科処置</t>
  </si>
  <si>
    <t>感染症および寄生虫症</t>
  </si>
  <si>
    <t>Ｂ型肝炎再活性化</t>
  </si>
  <si>
    <t>ウイルス血症</t>
  </si>
  <si>
    <t>ウイルス性肝炎</t>
  </si>
  <si>
    <t>エプスタイン・バーウイルス感染再燃</t>
  </si>
  <si>
    <t>カテーテル関連感染</t>
  </si>
  <si>
    <t>カンジダ症</t>
  </si>
  <si>
    <t>サイトメガロウイルス感染再燃</t>
  </si>
  <si>
    <t>ストーマ部感染</t>
  </si>
  <si>
    <t>リンパ節感染</t>
  </si>
  <si>
    <t>医療機器関連感染</t>
  </si>
  <si>
    <t>咽頭炎</t>
  </si>
  <si>
    <t>陰茎感染</t>
  </si>
  <si>
    <t>陰嚢感染</t>
  </si>
  <si>
    <t>外陰部感染</t>
  </si>
  <si>
    <t>外耳炎</t>
  </si>
  <si>
    <t>角膜感染</t>
  </si>
  <si>
    <t>感染性筋炎</t>
  </si>
  <si>
    <t>感染性結膜炎</t>
  </si>
  <si>
    <t>感染性子宮頚管炎</t>
  </si>
  <si>
    <t>感染性小腸結腸炎</t>
  </si>
  <si>
    <t>感染性心内膜炎</t>
  </si>
  <si>
    <t>感染性静脈炎</t>
  </si>
  <si>
    <t>感染性動脈炎</t>
  </si>
  <si>
    <t>感染性脳炎</t>
  </si>
  <si>
    <t>感染性脳脊髄炎</t>
  </si>
  <si>
    <t>肝感染</t>
  </si>
  <si>
    <t>関節の感染</t>
  </si>
  <si>
    <t>眼感染</t>
  </si>
  <si>
    <t>眼内炎</t>
  </si>
  <si>
    <t>眼窩周囲感染</t>
  </si>
  <si>
    <t>気管炎</t>
  </si>
  <si>
    <t>気管支感染</t>
  </si>
  <si>
    <t>丘疹膿疱性皮疹</t>
  </si>
  <si>
    <t>胸膜感染</t>
  </si>
  <si>
    <t>結膜炎</t>
  </si>
  <si>
    <t>口唇感染</t>
  </si>
  <si>
    <t>喉頭炎</t>
  </si>
  <si>
    <t>骨感染</t>
  </si>
  <si>
    <t>骨盤内感染</t>
  </si>
  <si>
    <t>子宮感染</t>
  </si>
  <si>
    <t>歯感染</t>
  </si>
  <si>
    <t>歯肉感染</t>
  </si>
  <si>
    <t>十二指腸感染</t>
  </si>
  <si>
    <t>縦隔感染</t>
  </si>
  <si>
    <t>小腸感染</t>
  </si>
  <si>
    <t>上気道感染</t>
  </si>
  <si>
    <t>食道感染</t>
  </si>
  <si>
    <t>真菌血症</t>
  </si>
  <si>
    <t>腎感染</t>
  </si>
  <si>
    <t>髄膜炎</t>
  </si>
  <si>
    <t>脊髄炎</t>
  </si>
  <si>
    <t>穿孔性虫垂炎</t>
  </si>
  <si>
    <t>前立腺感染</t>
  </si>
  <si>
    <t>創傷感染</t>
  </si>
  <si>
    <t>唾液腺感染</t>
  </si>
  <si>
    <t>帯状疱疹</t>
  </si>
  <si>
    <t>単純ヘルペス再燃</t>
  </si>
  <si>
    <t>胆道感染</t>
  </si>
  <si>
    <t>胆嚢感染</t>
  </si>
  <si>
    <t>中耳炎</t>
  </si>
  <si>
    <t>虫垂炎</t>
  </si>
  <si>
    <t>爪囲炎</t>
  </si>
  <si>
    <t>爪感染</t>
  </si>
  <si>
    <t>軟部組織感染</t>
  </si>
  <si>
    <t>乳房感染</t>
  </si>
  <si>
    <t>尿道感染</t>
  </si>
  <si>
    <t>尿路感染</t>
  </si>
  <si>
    <t>粘膜感染</t>
  </si>
  <si>
    <t>脳神経感染</t>
  </si>
  <si>
    <t>膿疱性皮疹</t>
  </si>
  <si>
    <t>敗血症</t>
  </si>
  <si>
    <t>肺感染</t>
  </si>
  <si>
    <t>皮膚感染</t>
  </si>
  <si>
    <t>副鼻腔炎</t>
  </si>
  <si>
    <t>腹部感染</t>
  </si>
  <si>
    <t>腹膜感染</t>
  </si>
  <si>
    <t>末梢神経感染</t>
  </si>
  <si>
    <t>毛包炎</t>
  </si>
  <si>
    <t>盲腸感染</t>
  </si>
  <si>
    <t>卵巣感染</t>
  </si>
  <si>
    <t>肛門直腸感染</t>
  </si>
  <si>
    <t>脾感染</t>
  </si>
  <si>
    <t>膀胱感染</t>
  </si>
  <si>
    <t>腟感染</t>
  </si>
  <si>
    <t>膵感染</t>
  </si>
  <si>
    <t>肝胆道系障害</t>
  </si>
  <si>
    <t>バッドキアリ症候群</t>
  </si>
  <si>
    <t>肝壊死</t>
  </si>
  <si>
    <t>肝出血</t>
  </si>
  <si>
    <t>肝臓痛</t>
  </si>
  <si>
    <t>肝不全</t>
  </si>
  <si>
    <t>胆管狭窄</t>
  </si>
  <si>
    <t>胆管穿孔</t>
  </si>
  <si>
    <t>胆管瘻</t>
  </si>
  <si>
    <t>胆嚢炎</t>
  </si>
  <si>
    <t>胆嚢壊死</t>
  </si>
  <si>
    <t>胆嚢穿孔</t>
  </si>
  <si>
    <t>胆嚢痛</t>
  </si>
  <si>
    <t>胆嚢閉塞</t>
  </si>
  <si>
    <t>胆嚢瘻</t>
  </si>
  <si>
    <t>門脈圧亢進症</t>
  </si>
  <si>
    <t>門脈血栓症</t>
  </si>
  <si>
    <t>類洞閉塞症候群</t>
  </si>
  <si>
    <t>眼障害</t>
  </si>
  <si>
    <t>ドライアイ</t>
  </si>
  <si>
    <t>ぶどう膜炎</t>
  </si>
  <si>
    <t>外眼筋不全麻痺</t>
  </si>
  <si>
    <t>角膜炎</t>
  </si>
  <si>
    <t>角膜潰瘍</t>
  </si>
  <si>
    <t>眼痛</t>
  </si>
  <si>
    <t>眼瞼機能障害</t>
  </si>
  <si>
    <t>眼窩周囲浮腫</t>
  </si>
  <si>
    <t>強膜障害</t>
  </si>
  <si>
    <t>光のちらつき</t>
  </si>
  <si>
    <t>視覚低下</t>
  </si>
  <si>
    <t>視神経障害</t>
  </si>
  <si>
    <t>視神経乳頭浮腫</t>
  </si>
  <si>
    <t>硝子体出血</t>
  </si>
  <si>
    <t>白内障</t>
  </si>
  <si>
    <t>浮遊物</t>
  </si>
  <si>
    <t>霧視</t>
  </si>
  <si>
    <t>網膜血管障害</t>
  </si>
  <si>
    <t>網膜症</t>
  </si>
  <si>
    <t>網膜剥離</t>
  </si>
  <si>
    <t>夜盲</t>
  </si>
  <si>
    <t>流涙</t>
  </si>
  <si>
    <t>緑内障</t>
  </si>
  <si>
    <t>羞明</t>
  </si>
  <si>
    <t>筋骨格系および結合組織障害</t>
  </si>
  <si>
    <t>横紋筋融解症</t>
  </si>
  <si>
    <t>下肢筋力低下</t>
  </si>
  <si>
    <t>下肢軟部組織壊死</t>
  </si>
  <si>
    <t>開口障害</t>
  </si>
  <si>
    <t>外骨腫</t>
  </si>
  <si>
    <t>顎骨壊死</t>
  </si>
  <si>
    <t>関節炎</t>
  </si>
  <si>
    <t>関節可動域低下</t>
  </si>
  <si>
    <t>関節痛</t>
  </si>
  <si>
    <t>関節滲出液</t>
  </si>
  <si>
    <t>虚血性壊死</t>
  </si>
  <si>
    <t>胸壁壊死</t>
  </si>
  <si>
    <t>胸壁痛</t>
  </si>
  <si>
    <t>筋炎</t>
  </si>
  <si>
    <t>筋骨格変形</t>
  </si>
  <si>
    <t>筋肉痛</t>
  </si>
  <si>
    <t>筋痙攣</t>
  </si>
  <si>
    <t>頚椎関節可動域低下</t>
  </si>
  <si>
    <t>頚部痛</t>
  </si>
  <si>
    <t>頚部軟部組織壊死</t>
  </si>
  <si>
    <t>肩回旋筋腱板損傷</t>
  </si>
  <si>
    <t>腰椎関節可動域低下</t>
  </si>
  <si>
    <t>骨壊死</t>
  </si>
  <si>
    <t>骨粗鬆症</t>
  </si>
  <si>
    <t>骨痛</t>
  </si>
  <si>
    <t>骨盤軟部組織壊死</t>
  </si>
  <si>
    <t>四肢痛</t>
  </si>
  <si>
    <t>肢長不一致</t>
  </si>
  <si>
    <t>上肢筋力低下</t>
  </si>
  <si>
    <t>上肢軟部組織壊死</t>
  </si>
  <si>
    <t>深部結合組織線維化</t>
  </si>
  <si>
    <t>成長抑制</t>
  </si>
  <si>
    <t>脊柱後弯症</t>
  </si>
  <si>
    <t>脊柱前弯症</t>
  </si>
  <si>
    <t>全身筋力低下</t>
  </si>
  <si>
    <t>側腹部痛</t>
  </si>
  <si>
    <t>側弯症</t>
  </si>
  <si>
    <t>体幹筋力低下</t>
  </si>
  <si>
    <t>殿部痛</t>
  </si>
  <si>
    <t>頭部軟部組織壊死</t>
  </si>
  <si>
    <t>背部痛</t>
  </si>
  <si>
    <t>表在軟部組織線維化</t>
  </si>
  <si>
    <t>腹部軟部組織壊死</t>
  </si>
  <si>
    <t>血液およびリンパ系障害</t>
  </si>
  <si>
    <t>メトヘモグロビン血症</t>
  </si>
  <si>
    <t>リンパ節痛</t>
  </si>
  <si>
    <t>血栓性血小板減少性紫斑病</t>
  </si>
  <si>
    <t>好酸球増加症</t>
  </si>
  <si>
    <t>骨髄細胞減少</t>
  </si>
  <si>
    <t>播種性血管内凝固</t>
  </si>
  <si>
    <t>白血球増加症</t>
  </si>
  <si>
    <t>発熱性好中球減少症</t>
  </si>
  <si>
    <t>貧血</t>
  </si>
  <si>
    <t>溶血</t>
  </si>
  <si>
    <t>溶血性尿毒症症候群</t>
  </si>
  <si>
    <t>血管障害</t>
  </si>
  <si>
    <t>ほてり</t>
  </si>
  <si>
    <t>リンパ嚢腫</t>
  </si>
  <si>
    <t>リンパ浮腫</t>
  </si>
  <si>
    <t>リンパ漏</t>
  </si>
  <si>
    <t>血管炎</t>
  </si>
  <si>
    <t>血腫</t>
  </si>
  <si>
    <t>血栓塞栓症</t>
  </si>
  <si>
    <t>高血圧</t>
  </si>
  <si>
    <t>上大静脈症候群</t>
  </si>
  <si>
    <t>潮紅</t>
  </si>
  <si>
    <t>低血圧</t>
  </si>
  <si>
    <t>動脈血栓塞栓症</t>
  </si>
  <si>
    <t>末梢性虚血</t>
  </si>
  <si>
    <t>毛細血管漏出症候群</t>
  </si>
  <si>
    <t>しゃっくり</t>
  </si>
  <si>
    <t>レチノイン酸症候群</t>
  </si>
  <si>
    <t>咽喉痛</t>
  </si>
  <si>
    <t>咽喉頭知覚不全</t>
  </si>
  <si>
    <t>咽喉頭疼痛</t>
  </si>
  <si>
    <t>咽頭壊死</t>
  </si>
  <si>
    <t>咽頭狭窄</t>
  </si>
  <si>
    <t>咽頭出血</t>
  </si>
  <si>
    <t>咽頭粘膜炎</t>
  </si>
  <si>
    <t>咽頭瘻</t>
  </si>
  <si>
    <t>音声変調</t>
  </si>
  <si>
    <t>咳嗽</t>
  </si>
  <si>
    <t>気管狭窄</t>
  </si>
  <si>
    <t>気管支狭窄</t>
  </si>
  <si>
    <t>気管支胸膜瘻</t>
  </si>
  <si>
    <t>気管支肺出血</t>
  </si>
  <si>
    <t>気管支閉塞</t>
  </si>
  <si>
    <t>気管支痙攣</t>
  </si>
  <si>
    <t>気管支瘻</t>
  </si>
  <si>
    <t>気管粘膜炎</t>
  </si>
  <si>
    <t>気管瘻</t>
  </si>
  <si>
    <t>気胸</t>
  </si>
  <si>
    <t>胸腔内出血</t>
  </si>
  <si>
    <t>胸水</t>
  </si>
  <si>
    <t>胸膜痛</t>
  </si>
  <si>
    <t>呼吸困難</t>
  </si>
  <si>
    <t>呼吸不全</t>
  </si>
  <si>
    <t>誤嚥</t>
  </si>
  <si>
    <t>口腔咽頭痛</t>
  </si>
  <si>
    <t>喉頭の炎症</t>
  </si>
  <si>
    <t>喉頭狭窄</t>
  </si>
  <si>
    <t>喉頭出血</t>
  </si>
  <si>
    <t>喉頭粘膜炎</t>
  </si>
  <si>
    <t>喉頭浮腫</t>
  </si>
  <si>
    <t>喉頭閉塞</t>
  </si>
  <si>
    <t>喉頭痙攣</t>
  </si>
  <si>
    <t>喉頭瘻</t>
  </si>
  <si>
    <t>湿性咳嗽</t>
  </si>
  <si>
    <t>縦隔出血</t>
  </si>
  <si>
    <t>上気道性喘鳴</t>
  </si>
  <si>
    <t>睡眠時無呼吸</t>
  </si>
  <si>
    <t>成人呼吸窮迫症候群</t>
  </si>
  <si>
    <t>低酸素症</t>
  </si>
  <si>
    <t>乳び胸</t>
  </si>
  <si>
    <t>肺高血圧症</t>
  </si>
  <si>
    <t>肺水腫</t>
  </si>
  <si>
    <t>肺線維症</t>
  </si>
  <si>
    <t>肺臓炎</t>
  </si>
  <si>
    <t>肺瘻</t>
  </si>
  <si>
    <t>鼻出血</t>
  </si>
  <si>
    <t>鼻閉</t>
  </si>
  <si>
    <t>副鼻腔障害</t>
  </si>
  <si>
    <t>副鼻腔痛</t>
  </si>
  <si>
    <t>無気肺</t>
  </si>
  <si>
    <t>無呼吸</t>
  </si>
  <si>
    <t>喘鳴</t>
  </si>
  <si>
    <t>嗄声</t>
  </si>
  <si>
    <t>耳および迷路障害</t>
  </si>
  <si>
    <t>回転性めまい</t>
  </si>
  <si>
    <t>外耳痛</t>
  </si>
  <si>
    <t>耳痛</t>
  </si>
  <si>
    <t>耳鳴</t>
  </si>
  <si>
    <t>前庭障害</t>
  </si>
  <si>
    <t>中耳の炎症</t>
  </si>
  <si>
    <t>聴力障害</t>
  </si>
  <si>
    <t>社会環境</t>
  </si>
  <si>
    <t>ウロストミー部狭窄</t>
  </si>
  <si>
    <t>ウロストミー部出血</t>
  </si>
  <si>
    <t>ウロストミー部脱出</t>
  </si>
  <si>
    <t>ウロストミー部閉塞</t>
  </si>
  <si>
    <t>ウロストミー部漏出</t>
  </si>
  <si>
    <t>ワクチン接種合併症</t>
  </si>
  <si>
    <t>胃腸吻合部漏出</t>
  </si>
  <si>
    <t>胃吻合部漏出</t>
  </si>
  <si>
    <t>咽頭吻合部漏出</t>
  </si>
  <si>
    <t>下大静脈損傷</t>
  </si>
  <si>
    <t>気管出血</t>
  </si>
  <si>
    <t>気管切開部位出血</t>
  </si>
  <si>
    <t>気管閉塞</t>
  </si>
  <si>
    <t>頚静脈損傷</t>
  </si>
  <si>
    <t>頚動脈損傷</t>
  </si>
  <si>
    <t>血管確保合併症</t>
  </si>
  <si>
    <t>股関節部骨折</t>
  </si>
  <si>
    <t>骨折</t>
  </si>
  <si>
    <t>子宮穿孔</t>
  </si>
  <si>
    <t>子宮吻合部漏出</t>
  </si>
  <si>
    <t>手首関節骨折</t>
  </si>
  <si>
    <t>術後胸部処置合併症</t>
  </si>
  <si>
    <t>術後出血</t>
  </si>
  <si>
    <t>術中肝胆道系損傷</t>
  </si>
  <si>
    <t>術中眼損傷</t>
  </si>
  <si>
    <t>術中筋骨格系損傷</t>
  </si>
  <si>
    <t>術中呼吸器系損傷</t>
  </si>
  <si>
    <t>術中耳部損傷</t>
  </si>
  <si>
    <t>術中出血</t>
  </si>
  <si>
    <t>術中消化管損傷</t>
  </si>
  <si>
    <t>術中心臓損傷</t>
  </si>
  <si>
    <t>術中神経系損傷</t>
  </si>
  <si>
    <t>術中腎損傷</t>
  </si>
  <si>
    <t>術中生殖器系損傷</t>
  </si>
  <si>
    <t>術中静脈損傷</t>
  </si>
  <si>
    <t>術中頭頚部損傷</t>
  </si>
  <si>
    <t>術中動脈損傷</t>
  </si>
  <si>
    <t>術中内分泌系損傷</t>
  </si>
  <si>
    <t>術中乳房損傷</t>
  </si>
  <si>
    <t>術中尿路損傷</t>
  </si>
  <si>
    <t>術中脾臓損傷</t>
  </si>
  <si>
    <t>小腸吻合部漏出</t>
  </si>
  <si>
    <t>消化管ストーマ壊死</t>
  </si>
  <si>
    <t>消化管ストーマ狭窄</t>
  </si>
  <si>
    <t>上大静脈損傷</t>
  </si>
  <si>
    <t>食道吻合部漏出</t>
  </si>
  <si>
    <t>腎吻合部漏出</t>
  </si>
  <si>
    <t>精管吻合部漏出</t>
  </si>
  <si>
    <t>精索吻合部漏出</t>
  </si>
  <si>
    <t>静脈損傷</t>
  </si>
  <si>
    <t>脊椎骨折</t>
  </si>
  <si>
    <t>創合併症</t>
  </si>
  <si>
    <t>創離開</t>
  </si>
  <si>
    <t>足関節部骨折</t>
  </si>
  <si>
    <t>大腸吻合部漏出</t>
  </si>
  <si>
    <t>大動脈損傷</t>
  </si>
  <si>
    <t>胆管吻合部漏出</t>
  </si>
  <si>
    <t>注入に伴う反応</t>
  </si>
  <si>
    <t>腸管ストーマ脱出</t>
  </si>
  <si>
    <t>腸管ストーマ部出血</t>
  </si>
  <si>
    <t>腸管ストーマ部漏出</t>
  </si>
  <si>
    <t>腸管ストーマ閉塞</t>
  </si>
  <si>
    <t>直腸吻合部漏出</t>
  </si>
  <si>
    <t>転倒</t>
  </si>
  <si>
    <t>動脈損傷</t>
  </si>
  <si>
    <t>尿管吻合部漏出</t>
  </si>
  <si>
    <t>尿道吻合部漏出</t>
  </si>
  <si>
    <t>熱傷</t>
  </si>
  <si>
    <t>吻合部潰瘍</t>
  </si>
  <si>
    <t>放射線照射リコール反応（皮膚科的）</t>
  </si>
  <si>
    <t>放射線性皮膚炎</t>
  </si>
  <si>
    <t>卵管穿孔</t>
  </si>
  <si>
    <t>卵管吻合部漏出</t>
  </si>
  <si>
    <t>漿液腫</t>
  </si>
  <si>
    <t>膀胱吻合部漏出</t>
  </si>
  <si>
    <t>腟吻合部漏出</t>
  </si>
  <si>
    <t>膵吻合部漏出</t>
  </si>
  <si>
    <t>心臓障害</t>
  </si>
  <si>
    <t>モービッツ1型</t>
  </si>
  <si>
    <t>モービッツ2型房室ブロック</t>
  </si>
  <si>
    <t>右室機能不全</t>
  </si>
  <si>
    <t>完全房室ブロック</t>
  </si>
  <si>
    <t>胸痛（心臓性）</t>
  </si>
  <si>
    <t>拘束性心筋症</t>
  </si>
  <si>
    <t>左室収縮機能障害</t>
  </si>
  <si>
    <t>三尖弁疾患</t>
  </si>
  <si>
    <t>上室性頻脈</t>
  </si>
  <si>
    <t>心筋炎</t>
  </si>
  <si>
    <t>心筋梗塞</t>
  </si>
  <si>
    <t>心室細動</t>
  </si>
  <si>
    <t>心室性頻脈</t>
  </si>
  <si>
    <t>心室性不整脈</t>
  </si>
  <si>
    <t>心静止</t>
  </si>
  <si>
    <t>心停止</t>
  </si>
  <si>
    <t>心嚢液貯留</t>
  </si>
  <si>
    <t>心不全</t>
  </si>
  <si>
    <t>心房細動</t>
  </si>
  <si>
    <t>心房粗動</t>
  </si>
  <si>
    <t>心膜タンポナーデ</t>
  </si>
  <si>
    <t>心膜炎</t>
  </si>
  <si>
    <t>僧帽弁疾患</t>
  </si>
  <si>
    <t>大動脈弁疾患</t>
  </si>
  <si>
    <t>伝導障害</t>
  </si>
  <si>
    <t>洞性徐脈</t>
  </si>
  <si>
    <t>洞性頻脈</t>
  </si>
  <si>
    <t>洞不全症候群</t>
  </si>
  <si>
    <t>肺動脈弁疾患</t>
  </si>
  <si>
    <t>発作性心房頻脈</t>
  </si>
  <si>
    <t>神経系障害</t>
  </si>
  <si>
    <t>アカシジア</t>
  </si>
  <si>
    <t>ギラン・バレー症候群</t>
  </si>
  <si>
    <t>くも膜炎</t>
  </si>
  <si>
    <t>意識レベルの低下</t>
  </si>
  <si>
    <t>異常感覚</t>
  </si>
  <si>
    <t>右側筋力低下</t>
  </si>
  <si>
    <t>運動失調</t>
  </si>
  <si>
    <t>可逆性後白質脳症症候群</t>
  </si>
  <si>
    <t>過眠症</t>
  </si>
  <si>
    <t>外転神経障害</t>
  </si>
  <si>
    <t>滑車神経障害</t>
  </si>
  <si>
    <t>眼振</t>
  </si>
  <si>
    <t>顔面筋脱力</t>
  </si>
  <si>
    <t>顔面神経障害</t>
  </si>
  <si>
    <t>記憶障害</t>
  </si>
  <si>
    <t>傾眠</t>
  </si>
  <si>
    <t>血管迷走神経性反応</t>
  </si>
  <si>
    <t>健忘</t>
  </si>
  <si>
    <t>幻痛</t>
  </si>
  <si>
    <t>構語障害</t>
  </si>
  <si>
    <t>左側筋力低下</t>
  </si>
  <si>
    <t>錯感覚</t>
  </si>
  <si>
    <t>三叉神経障害</t>
  </si>
  <si>
    <t>失神</t>
  </si>
  <si>
    <t>失声症</t>
  </si>
  <si>
    <t>集中力障害</t>
  </si>
  <si>
    <t>重症筋無力症</t>
  </si>
  <si>
    <t>振戦</t>
  </si>
  <si>
    <t>神経根炎</t>
  </si>
  <si>
    <t>神経痛</t>
  </si>
  <si>
    <t>水頭症</t>
  </si>
  <si>
    <t>錐体外路障害</t>
  </si>
  <si>
    <t>錐体路症候群</t>
  </si>
  <si>
    <t>髄膜症</t>
  </si>
  <si>
    <t>脊髄圧迫</t>
  </si>
  <si>
    <t>舌咽神経障害</t>
  </si>
  <si>
    <t>舌下神経障害</t>
  </si>
  <si>
    <t>中枢神経系壊死</t>
  </si>
  <si>
    <t>聴神経障害NOS</t>
  </si>
  <si>
    <t>頭蓋内出血</t>
  </si>
  <si>
    <t>頭痛</t>
  </si>
  <si>
    <t>動眼神経障害</t>
  </si>
  <si>
    <t>認知障害</t>
  </si>
  <si>
    <t>脳症</t>
  </si>
  <si>
    <t>脳脊髄液漏</t>
  </si>
  <si>
    <t>脳卒中</t>
  </si>
  <si>
    <t>脳浮腫</t>
  </si>
  <si>
    <t>白質脳症</t>
  </si>
  <si>
    <t>反回神経麻痺</t>
  </si>
  <si>
    <t>不随意運動</t>
  </si>
  <si>
    <t>不全失語症</t>
  </si>
  <si>
    <t>浮動性めまい</t>
  </si>
  <si>
    <t>副神経障害</t>
  </si>
  <si>
    <t>末梢性運動ニューロパチー</t>
  </si>
  <si>
    <t>末梢性感覚ニューロパチー</t>
  </si>
  <si>
    <t>迷走神経障害</t>
  </si>
  <si>
    <t>腕神経叢障害</t>
  </si>
  <si>
    <t>嗅神経障害</t>
  </si>
  <si>
    <t>痙直</t>
  </si>
  <si>
    <t>痙攣発作</t>
  </si>
  <si>
    <t>腱反射減退</t>
  </si>
  <si>
    <t>腎および尿路障害</t>
  </si>
  <si>
    <t>ネフローゼ症候群</t>
  </si>
  <si>
    <t>急性腎障害</t>
  </si>
  <si>
    <t>血尿</t>
  </si>
  <si>
    <t>腎結石</t>
  </si>
  <si>
    <t>腎出血</t>
  </si>
  <si>
    <t>腎仙痛</t>
  </si>
  <si>
    <t>蛋白尿</t>
  </si>
  <si>
    <t>尿失禁</t>
  </si>
  <si>
    <t>尿閉</t>
  </si>
  <si>
    <t>尿路痛</t>
  </si>
  <si>
    <t>尿路閉塞</t>
  </si>
  <si>
    <t>尿瘻</t>
  </si>
  <si>
    <t>非感染性膀胱炎</t>
  </si>
  <si>
    <t>慢性腎臓病</t>
  </si>
  <si>
    <t>膀胱穿孔</t>
  </si>
  <si>
    <t>膀胱痙縮</t>
  </si>
  <si>
    <t>生殖系および乳房障害</t>
  </si>
  <si>
    <t>陰嚢痛</t>
  </si>
  <si>
    <t>会陰痛</t>
  </si>
  <si>
    <t>月経過多</t>
  </si>
  <si>
    <t>月経困難症</t>
  </si>
  <si>
    <t>骨盤痛</t>
  </si>
  <si>
    <t>骨盤底筋力低下</t>
  </si>
  <si>
    <t>子宮出血</t>
  </si>
  <si>
    <t>子宮痛</t>
  </si>
  <si>
    <t>子宮閉塞</t>
  </si>
  <si>
    <t>子宮瘻</t>
  </si>
  <si>
    <t>女性化乳房</t>
  </si>
  <si>
    <t>性器浮腫</t>
  </si>
  <si>
    <t>性交困難</t>
  </si>
  <si>
    <t>精索出血</t>
  </si>
  <si>
    <t>精索閉塞</t>
  </si>
  <si>
    <t>精巣出血</t>
  </si>
  <si>
    <t>精巣障害</t>
  </si>
  <si>
    <t>精巣痛</t>
  </si>
  <si>
    <t>前立腺出血</t>
  </si>
  <si>
    <t>前立腺痛</t>
  </si>
  <si>
    <t>前立腺閉塞</t>
  </si>
  <si>
    <t>乳房萎縮</t>
  </si>
  <si>
    <t>乳房痛</t>
  </si>
  <si>
    <t>勃起不全</t>
  </si>
  <si>
    <t>卵管閉塞</t>
  </si>
  <si>
    <t>卵管留血症</t>
  </si>
  <si>
    <t>卵巣出血</t>
  </si>
  <si>
    <t>卵巣破裂</t>
  </si>
  <si>
    <t>腟の炎症</t>
  </si>
  <si>
    <t>腟乾燥</t>
  </si>
  <si>
    <t>腟狭窄</t>
  </si>
  <si>
    <t>腟出血</t>
  </si>
  <si>
    <t>腟穿孔</t>
  </si>
  <si>
    <t>腟痛</t>
  </si>
  <si>
    <t>腟閉塞</t>
  </si>
  <si>
    <t>腟瘻</t>
  </si>
  <si>
    <t>精神障害</t>
  </si>
  <si>
    <t>うつ病</t>
  </si>
  <si>
    <t>易刺激性</t>
  </si>
  <si>
    <t>激越</t>
  </si>
  <si>
    <t>幻覚</t>
  </si>
  <si>
    <t>錯乱</t>
  </si>
  <si>
    <t>自殺企図</t>
  </si>
  <si>
    <t>自殺念慮</t>
  </si>
  <si>
    <t>人格変化</t>
  </si>
  <si>
    <t>精神病</t>
  </si>
  <si>
    <t>多幸症</t>
  </si>
  <si>
    <t>不安</t>
  </si>
  <si>
    <t>不眠症</t>
  </si>
  <si>
    <t>妄想</t>
  </si>
  <si>
    <t>落ち着きのなさ</t>
  </si>
  <si>
    <t>譫妄</t>
  </si>
  <si>
    <t>躁病</t>
  </si>
  <si>
    <t>代謝および栄養障害</t>
  </si>
  <si>
    <t>アシドーシス</t>
  </si>
  <si>
    <t>アルカローシス</t>
  </si>
  <si>
    <t>アルコール不耐性</t>
  </si>
  <si>
    <t>ブドウ糖不耐性</t>
  </si>
  <si>
    <t>高カリウム血症</t>
  </si>
  <si>
    <t>高カルシウム血症</t>
  </si>
  <si>
    <t>高トリグリセリド血症</t>
  </si>
  <si>
    <t>高ナトリウム血症</t>
  </si>
  <si>
    <t>高マグネシウム血症</t>
  </si>
  <si>
    <t>高リン血症</t>
  </si>
  <si>
    <t>高血糖</t>
  </si>
  <si>
    <t>高脂血症</t>
  </si>
  <si>
    <t>高尿酸血症</t>
  </si>
  <si>
    <t>腫瘍崩壊症候群</t>
  </si>
  <si>
    <t>食欲不振</t>
  </si>
  <si>
    <t>脱水</t>
  </si>
  <si>
    <t>低アルブミン血症</t>
  </si>
  <si>
    <t>低カリウム血症</t>
  </si>
  <si>
    <t>低カルシウム血症</t>
  </si>
  <si>
    <t>低ナトリウム血症</t>
  </si>
  <si>
    <t>低マグネシウム血症</t>
  </si>
  <si>
    <t>低リン血症</t>
  </si>
  <si>
    <t>低血糖</t>
  </si>
  <si>
    <t>鉄過剰</t>
  </si>
  <si>
    <t>肥満</t>
  </si>
  <si>
    <t>内分泌障害</t>
  </si>
  <si>
    <t>クッシング様症状</t>
  </si>
  <si>
    <t>下垂体炎</t>
  </si>
  <si>
    <t>下垂体機能低下症</t>
  </si>
  <si>
    <t>甲状腺機能低下症</t>
  </si>
  <si>
    <t>甲状腺機能亢進症</t>
  </si>
  <si>
    <t>思春期遅発症</t>
  </si>
  <si>
    <t>副甲状腺機能低下症</t>
  </si>
  <si>
    <t>副腎機能不全</t>
  </si>
  <si>
    <t>早産</t>
  </si>
  <si>
    <t>胎児発育遅延</t>
  </si>
  <si>
    <t>皮膚および皮下組織障害</t>
  </si>
  <si>
    <t>ざ瘡様皮疹</t>
  </si>
  <si>
    <t>スティーヴンス・ジョンソン症候群</t>
  </si>
  <si>
    <t>そう痒症</t>
  </si>
  <si>
    <t>過角化</t>
  </si>
  <si>
    <t>光線過敏症</t>
  </si>
  <si>
    <t>紅皮症</t>
  </si>
  <si>
    <t>紫斑</t>
  </si>
  <si>
    <t>脂肪萎縮症</t>
  </si>
  <si>
    <t>脂肪肥大症</t>
  </si>
  <si>
    <t>湿疹</t>
  </si>
  <si>
    <t>手掌・足底発赤知覚不全症候群</t>
  </si>
  <si>
    <t>水疱性皮膚炎</t>
  </si>
  <si>
    <t>多汗症</t>
  </si>
  <si>
    <t>多形紅斑</t>
  </si>
  <si>
    <t>中毒性表皮壊死融解症</t>
  </si>
  <si>
    <t>頭皮痛</t>
  </si>
  <si>
    <t>斑状丘疹状皮疹</t>
  </si>
  <si>
    <t>皮下気腫</t>
  </si>
  <si>
    <t>皮膚萎縮</t>
  </si>
  <si>
    <t>皮膚乾燥</t>
  </si>
  <si>
    <t>皮膚硬結</t>
  </si>
  <si>
    <t>皮膚潰瘍形成</t>
  </si>
  <si>
    <t>皮膚疼痛</t>
  </si>
  <si>
    <t>乏汗症</t>
  </si>
  <si>
    <t>蕁麻疹</t>
  </si>
  <si>
    <t>免疫系障害</t>
  </si>
  <si>
    <t>アナフィラキシー</t>
  </si>
  <si>
    <t>アレルギー反応</t>
  </si>
  <si>
    <t>サイトカイン放出症候群</t>
  </si>
  <si>
    <t>血清病</t>
  </si>
  <si>
    <t>自己免疫障害</t>
  </si>
  <si>
    <t>癌化学療法に続発した白血病</t>
  </si>
  <si>
    <t>治療関連続発性悪性疾患</t>
  </si>
  <si>
    <t>腫瘍出血</t>
  </si>
  <si>
    <t>腫瘍疼痛</t>
  </si>
  <si>
    <t>臨床検査</t>
  </si>
  <si>
    <t>CD4リンパ球減少</t>
  </si>
  <si>
    <t>CPK増加</t>
  </si>
  <si>
    <t>GGT増加</t>
  </si>
  <si>
    <t>INR増加</t>
  </si>
  <si>
    <t>アスパラギン酸アミノトランスフェラーゼ増加</t>
  </si>
  <si>
    <t>アラニンアミノトランスフェラーゼ増加</t>
  </si>
  <si>
    <t>アルカリホスファターゼ増加</t>
  </si>
  <si>
    <t>クレアチニン増加</t>
  </si>
  <si>
    <t>コレステロール高値</t>
  </si>
  <si>
    <t>フィブリノゲン減少</t>
  </si>
  <si>
    <t>ヘモグロビン増加</t>
  </si>
  <si>
    <t>リパーゼ増加</t>
  </si>
  <si>
    <t>リンパ球数減少</t>
  </si>
  <si>
    <t>リンパ球数増加</t>
  </si>
  <si>
    <t>一酸化炭素拡散能減少</t>
  </si>
  <si>
    <t>活性化部分トロンボプラスチン時間延長</t>
  </si>
  <si>
    <t>駆出率減少</t>
  </si>
  <si>
    <t>血小板数減少</t>
  </si>
  <si>
    <t>血清アミラーゼ増加</t>
  </si>
  <si>
    <t>血中ゴナドトロピン異常</t>
  </si>
  <si>
    <t>血中コルチコトロピン減少</t>
  </si>
  <si>
    <t>血中ビリルビン増加</t>
  </si>
  <si>
    <t>血中抗利尿ホルモン検査異常</t>
  </si>
  <si>
    <t>好中球数減少</t>
  </si>
  <si>
    <t>心筋トロポニンＩ増加</t>
  </si>
  <si>
    <t>心筋トロポニンＴ増加</t>
  </si>
  <si>
    <t>心電図QT補正間隔延長</t>
  </si>
  <si>
    <t>体重減少</t>
  </si>
  <si>
    <t>体重増加</t>
  </si>
  <si>
    <t>努力呼気量減少</t>
  </si>
  <si>
    <t>尿量減少</t>
  </si>
  <si>
    <t>肺活量異常</t>
  </si>
  <si>
    <t>白血球減少</t>
  </si>
  <si>
    <t>膵酵素減少</t>
  </si>
  <si>
    <t>継続中</t>
    <rPh sb="0" eb="3">
      <t>ケイゾクチュウ</t>
    </rPh>
    <phoneticPr fontId="3"/>
  </si>
  <si>
    <t>レジメン内容2</t>
    <rPh sb="4" eb="6">
      <t>ナイヨウ</t>
    </rPh>
    <phoneticPr fontId="3"/>
  </si>
  <si>
    <t>レジメン内容3</t>
    <rPh sb="4" eb="6">
      <t>ナイヨウ</t>
    </rPh>
    <phoneticPr fontId="3"/>
  </si>
  <si>
    <t>CTCAE分類</t>
    <phoneticPr fontId="3"/>
  </si>
  <si>
    <t>レジメン内容4</t>
    <rPh sb="4" eb="6">
      <t>ナイヨウ</t>
    </rPh>
    <phoneticPr fontId="3"/>
  </si>
  <si>
    <t>レジメン内容5</t>
    <rPh sb="4" eb="6">
      <t>ナイヨウ</t>
    </rPh>
    <phoneticPr fontId="3"/>
  </si>
  <si>
    <t>EPの結果治療薬の選択肢が提示された</t>
  </si>
  <si>
    <t>はい</t>
    <phoneticPr fontId="3"/>
  </si>
  <si>
    <t>いいえ</t>
    <phoneticPr fontId="3"/>
  </si>
  <si>
    <t>提示された治療薬を投与した(他院で投与した場合を含む)</t>
  </si>
  <si>
    <t>投与した</t>
  </si>
  <si>
    <t>投与しなかった</t>
  </si>
  <si>
    <t>治療方針</t>
    <phoneticPr fontId="3"/>
  </si>
  <si>
    <t>企業治験</t>
  </si>
  <si>
    <t>医師主導治験</t>
  </si>
  <si>
    <t>先進医療</t>
  </si>
  <si>
    <t>患者申出療養</t>
  </si>
  <si>
    <t>保険診療</t>
  </si>
  <si>
    <t>治療ライン</t>
    <phoneticPr fontId="3"/>
  </si>
  <si>
    <t>実施施設</t>
    <phoneticPr fontId="3"/>
  </si>
  <si>
    <t>mg/body</t>
  </si>
  <si>
    <t>mg/m2</t>
  </si>
  <si>
    <t>mg/kg</t>
  </si>
  <si>
    <t>IU/body</t>
  </si>
  <si>
    <t>単位</t>
    <phoneticPr fontId="3"/>
  </si>
  <si>
    <t>経口</t>
  </si>
  <si>
    <t>静注</t>
  </si>
  <si>
    <t>点滴静脈</t>
  </si>
  <si>
    <t>動脈</t>
  </si>
  <si>
    <t>用法</t>
    <phoneticPr fontId="3"/>
  </si>
  <si>
    <t>終了理由EP後</t>
    <rPh sb="6" eb="7">
      <t>アト</t>
    </rPh>
    <phoneticPr fontId="3"/>
  </si>
  <si>
    <t>死亡中止</t>
  </si>
  <si>
    <t>提示された治療薬を投与しなかった理由</t>
    <phoneticPr fontId="3"/>
  </si>
  <si>
    <t>提示された治療薬以外の化学療法を行った</t>
    <rPh sb="11" eb="13">
      <t>カガク</t>
    </rPh>
    <rPh sb="13" eb="15">
      <t>リョウホウ</t>
    </rPh>
    <rPh sb="16" eb="17">
      <t>オコナ</t>
    </rPh>
    <phoneticPr fontId="3"/>
  </si>
  <si>
    <t>患者が治験等を希望したが、適格・除外基準や登録期間外のため参加できなかった</t>
    <phoneticPr fontId="3"/>
  </si>
  <si>
    <t>患者の経済的事情により化学療法ができなかった</t>
    <rPh sb="11" eb="13">
      <t>カガク</t>
    </rPh>
    <rPh sb="13" eb="15">
      <t>リョウホウ</t>
    </rPh>
    <phoneticPr fontId="3"/>
  </si>
  <si>
    <t>患者の全身状態不良により化学療法ができなかった</t>
    <phoneticPr fontId="3"/>
  </si>
  <si>
    <t>患者が化学療法を希望しなかった</t>
    <phoneticPr fontId="3"/>
  </si>
  <si>
    <t>死亡</t>
  </si>
  <si>
    <t>死亡</t>
    <rPh sb="0" eb="2">
      <t>シボウ</t>
    </rPh>
    <phoneticPr fontId="3"/>
  </si>
  <si>
    <t>その他・不明</t>
    <rPh sb="2" eb="3">
      <t>タ</t>
    </rPh>
    <rPh sb="4" eb="6">
      <t>フメイ</t>
    </rPh>
    <phoneticPr fontId="3"/>
  </si>
  <si>
    <t>転帰</t>
    <rPh sb="0" eb="2">
      <t>テンキ</t>
    </rPh>
    <phoneticPr fontId="3"/>
  </si>
  <si>
    <t>生存</t>
  </si>
  <si>
    <t>不明もしくは追跡不可</t>
  </si>
  <si>
    <t>死因</t>
    <phoneticPr fontId="3"/>
  </si>
  <si>
    <t>原病死（当該腫瘍が原因）</t>
  </si>
  <si>
    <t>他部位のがん死</t>
  </si>
  <si>
    <t>他病死（がん以外）</t>
  </si>
  <si>
    <t>月</t>
    <rPh sb="0" eb="1">
      <t>ツキ</t>
    </rPh>
    <phoneticPr fontId="3"/>
  </si>
  <si>
    <t>HER2(FISH)</t>
    <phoneticPr fontId="3"/>
  </si>
  <si>
    <t>終了理由</t>
    <phoneticPr fontId="3"/>
  </si>
  <si>
    <t>脊髄</t>
    <phoneticPr fontId="3"/>
  </si>
  <si>
    <t>脳</t>
    <phoneticPr fontId="3"/>
  </si>
  <si>
    <t>眼</t>
    <phoneticPr fontId="3"/>
  </si>
  <si>
    <t>口腔</t>
    <phoneticPr fontId="3"/>
  </si>
  <si>
    <t>咽頭</t>
    <phoneticPr fontId="3"/>
  </si>
  <si>
    <t>喉頭</t>
    <phoneticPr fontId="3"/>
  </si>
  <si>
    <t>鼻・副鼻腔</t>
    <phoneticPr fontId="3"/>
  </si>
  <si>
    <t>唾液腺</t>
    <phoneticPr fontId="3"/>
  </si>
  <si>
    <t>甲状腺</t>
    <phoneticPr fontId="3"/>
  </si>
  <si>
    <t>肺</t>
    <phoneticPr fontId="3"/>
  </si>
  <si>
    <t>胸膜</t>
    <phoneticPr fontId="3"/>
  </si>
  <si>
    <t>胸腺</t>
    <phoneticPr fontId="3"/>
  </si>
  <si>
    <t>乳腺</t>
    <phoneticPr fontId="3"/>
  </si>
  <si>
    <t>食道</t>
    <phoneticPr fontId="3"/>
  </si>
  <si>
    <t>胃</t>
    <phoneticPr fontId="3"/>
  </si>
  <si>
    <t>十二指腸乳頭部</t>
    <phoneticPr fontId="3"/>
  </si>
  <si>
    <t>十二指腸</t>
    <phoneticPr fontId="3"/>
  </si>
  <si>
    <t>小腸</t>
    <phoneticPr fontId="3"/>
  </si>
  <si>
    <t>虫垂</t>
    <phoneticPr fontId="3"/>
  </si>
  <si>
    <t>大腸</t>
    <phoneticPr fontId="3"/>
  </si>
  <si>
    <t>肛門</t>
    <phoneticPr fontId="3"/>
  </si>
  <si>
    <t>肝</t>
    <phoneticPr fontId="3"/>
  </si>
  <si>
    <t>胆道</t>
    <phoneticPr fontId="3"/>
  </si>
  <si>
    <t>膵</t>
    <phoneticPr fontId="3"/>
  </si>
  <si>
    <t>腎</t>
    <phoneticPr fontId="3"/>
  </si>
  <si>
    <t>腎盂</t>
    <phoneticPr fontId="3"/>
  </si>
  <si>
    <t>副腎</t>
    <phoneticPr fontId="3"/>
  </si>
  <si>
    <t>膀胱</t>
    <phoneticPr fontId="3"/>
  </si>
  <si>
    <t>尿管</t>
    <phoneticPr fontId="3"/>
  </si>
  <si>
    <t>前立腺</t>
    <phoneticPr fontId="3"/>
  </si>
  <si>
    <t>精巣</t>
    <phoneticPr fontId="3"/>
  </si>
  <si>
    <t>陰茎</t>
    <rPh sb="0" eb="2">
      <t>インケイ</t>
    </rPh>
    <phoneticPr fontId="3"/>
  </si>
  <si>
    <t>子宮体部</t>
    <phoneticPr fontId="3"/>
  </si>
  <si>
    <t>子宮頚部</t>
    <phoneticPr fontId="3"/>
  </si>
  <si>
    <t>膣</t>
    <phoneticPr fontId="3"/>
  </si>
  <si>
    <t>皮膚</t>
    <phoneticPr fontId="3"/>
  </si>
  <si>
    <t>骨</t>
    <phoneticPr fontId="3"/>
  </si>
  <si>
    <t>筋肉</t>
    <rPh sb="0" eb="2">
      <t>キンニク</t>
    </rPh>
    <phoneticPr fontId="3"/>
  </si>
  <si>
    <t>軟部組織</t>
    <phoneticPr fontId="3"/>
  </si>
  <si>
    <t>腹膜</t>
    <phoneticPr fontId="3"/>
  </si>
  <si>
    <t>髄膜</t>
    <phoneticPr fontId="3"/>
  </si>
  <si>
    <t>骨髄</t>
    <phoneticPr fontId="3"/>
  </si>
  <si>
    <t>リンパ節/リンパ管</t>
    <phoneticPr fontId="3"/>
  </si>
  <si>
    <t>末梢神経</t>
    <phoneticPr fontId="3"/>
  </si>
  <si>
    <t>血液</t>
    <phoneticPr fontId="3"/>
  </si>
  <si>
    <t>原発不明</t>
    <phoneticPr fontId="3"/>
  </si>
  <si>
    <t>その他</t>
    <phoneticPr fontId="3"/>
  </si>
  <si>
    <t>登録時転移の部位　（複数チェック可）</t>
    <rPh sb="0" eb="2">
      <t>トウロク</t>
    </rPh>
    <rPh sb="2" eb="3">
      <t>ジ</t>
    </rPh>
    <rPh sb="3" eb="5">
      <t>テンイ</t>
    </rPh>
    <rPh sb="6" eb="8">
      <t>ブイ</t>
    </rPh>
    <rPh sb="10" eb="12">
      <t>フクスウ</t>
    </rPh>
    <rPh sb="16" eb="17">
      <t>カ</t>
    </rPh>
    <phoneticPr fontId="3"/>
  </si>
  <si>
    <t>　第1階層</t>
    <rPh sb="1" eb="2">
      <t>ダイ</t>
    </rPh>
    <rPh sb="3" eb="5">
      <t>カイソウ</t>
    </rPh>
    <phoneticPr fontId="3"/>
  </si>
  <si>
    <t>　第2階層</t>
    <rPh sb="1" eb="2">
      <t>ダイ</t>
    </rPh>
    <rPh sb="3" eb="5">
      <t>カイソウ</t>
    </rPh>
    <phoneticPr fontId="3"/>
  </si>
  <si>
    <t xml:space="preserve"> 当院の大容量データ送信システムを用いて送信をお願いいたします。</t>
    <rPh sb="1" eb="3">
      <t>トウイン</t>
    </rPh>
    <rPh sb="4" eb="7">
      <t>ダイヨウリョウ</t>
    </rPh>
    <rPh sb="10" eb="12">
      <t>ソウシン</t>
    </rPh>
    <rPh sb="17" eb="18">
      <t>モチ</t>
    </rPh>
    <rPh sb="20" eb="22">
      <t>ソウシン</t>
    </rPh>
    <rPh sb="24" eb="25">
      <t>ネガ</t>
    </rPh>
    <phoneticPr fontId="3"/>
  </si>
  <si>
    <t>治療方針</t>
    <rPh sb="0" eb="2">
      <t>チリョウ</t>
    </rPh>
    <rPh sb="2" eb="4">
      <t>ホウシン</t>
    </rPh>
    <phoneticPr fontId="3"/>
  </si>
  <si>
    <t>企業治験</t>
    <rPh sb="0" eb="2">
      <t>キギョウ</t>
    </rPh>
    <rPh sb="2" eb="4">
      <t>チケン</t>
    </rPh>
    <phoneticPr fontId="3"/>
  </si>
  <si>
    <t>医師主導治験</t>
    <rPh sb="0" eb="2">
      <t>イシ</t>
    </rPh>
    <rPh sb="2" eb="4">
      <t>シュドウ</t>
    </rPh>
    <rPh sb="4" eb="6">
      <t>チケン</t>
    </rPh>
    <phoneticPr fontId="3"/>
  </si>
  <si>
    <t>先進医療</t>
    <rPh sb="0" eb="2">
      <t>センシン</t>
    </rPh>
    <rPh sb="2" eb="4">
      <t>イリョウ</t>
    </rPh>
    <phoneticPr fontId="3"/>
  </si>
  <si>
    <t>患者申出療養</t>
    <rPh sb="0" eb="2">
      <t>カンジャ</t>
    </rPh>
    <rPh sb="2" eb="4">
      <t>モウシデ</t>
    </rPh>
    <rPh sb="4" eb="6">
      <t>リョウヨウ</t>
    </rPh>
    <phoneticPr fontId="3"/>
  </si>
  <si>
    <t>保険診療</t>
    <rPh sb="0" eb="2">
      <t>ホケン</t>
    </rPh>
    <rPh sb="2" eb="4">
      <t>シンリョウ</t>
    </rPh>
    <phoneticPr fontId="3"/>
  </si>
  <si>
    <t>その他</t>
    <rPh sb="2" eb="3">
      <t>タ</t>
    </rPh>
    <phoneticPr fontId="3"/>
  </si>
  <si>
    <t>承認薬併用治験への該当</t>
  </si>
  <si>
    <t>承認薬併用治験への該当</t>
    <rPh sb="0" eb="2">
      <t>ショウニン</t>
    </rPh>
    <rPh sb="2" eb="3">
      <t>ヤク</t>
    </rPh>
    <rPh sb="3" eb="5">
      <t>ヘイヨウ</t>
    </rPh>
    <rPh sb="5" eb="7">
      <t>チケン</t>
    </rPh>
    <rPh sb="9" eb="11">
      <t>ガイトウ</t>
    </rPh>
    <phoneticPr fontId="3"/>
  </si>
  <si>
    <t>該当しない</t>
    <rPh sb="0" eb="2">
      <t>ガイトウ</t>
    </rPh>
    <phoneticPr fontId="3"/>
  </si>
  <si>
    <t>該当する</t>
    <rPh sb="0" eb="2">
      <t>ガイトウ</t>
    </rPh>
    <phoneticPr fontId="3"/>
  </si>
  <si>
    <t>倉中</t>
    <rPh sb="0" eb="1">
      <t>クラ</t>
    </rPh>
    <rPh sb="1" eb="2">
      <t>チュウ</t>
    </rPh>
    <phoneticPr fontId="3"/>
  </si>
  <si>
    <t>自院</t>
    <rPh sb="0" eb="1">
      <t>ジ</t>
    </rPh>
    <phoneticPr fontId="3"/>
  </si>
  <si>
    <t>他院</t>
    <rPh sb="0" eb="2">
      <t>タイン</t>
    </rPh>
    <phoneticPr fontId="3"/>
  </si>
  <si>
    <t>呼吸器_胸郭および縦隔障害</t>
    <phoneticPr fontId="3"/>
  </si>
  <si>
    <t>傷害_中毒および処置合併症</t>
    <phoneticPr fontId="3"/>
  </si>
  <si>
    <t>先天性_家族性および遺伝性障害</t>
    <phoneticPr fontId="3"/>
  </si>
  <si>
    <t>妊娠_産褥および周産期の状態</t>
    <phoneticPr fontId="3"/>
  </si>
  <si>
    <t>良性_悪性および詳細不明の新生物_嚢胞およびポリープを含む</t>
    <phoneticPr fontId="3"/>
  </si>
  <si>
    <t>分類の名称に「、」は「_」に変更</t>
    <rPh sb="0" eb="2">
      <t>ブンルイ</t>
    </rPh>
    <rPh sb="3" eb="5">
      <t>メイショウ</t>
    </rPh>
    <rPh sb="14" eb="16">
      <t>ヘンコウ</t>
    </rPh>
    <phoneticPr fontId="3"/>
  </si>
  <si>
    <t>名前の定義には、「、」「（）」は使用できない</t>
    <rPh sb="0" eb="2">
      <t>ナマエ</t>
    </rPh>
    <rPh sb="3" eb="5">
      <t>テイギ</t>
    </rPh>
    <rPh sb="16" eb="18">
      <t>シヨウ</t>
    </rPh>
    <phoneticPr fontId="3"/>
  </si>
  <si>
    <t>レジメン2</t>
  </si>
  <si>
    <t>レジメン3</t>
  </si>
  <si>
    <t>レジメン4</t>
  </si>
  <si>
    <t>レジメン5</t>
  </si>
  <si>
    <t>■</t>
    <phoneticPr fontId="3"/>
  </si>
  <si>
    <t>なし</t>
    <phoneticPr fontId="3"/>
  </si>
  <si>
    <t>=E338=""</t>
    <phoneticPr fontId="3"/>
  </si>
  <si>
    <t>=AND(E234&lt;&gt;"",E236="")</t>
    <phoneticPr fontId="3"/>
  </si>
  <si>
    <t>=AND(E338&lt;&gt;"",E340="")</t>
    <phoneticPr fontId="3"/>
  </si>
  <si>
    <t>=OR(E182="",Q182="該当しない")</t>
    <phoneticPr fontId="3"/>
  </si>
  <si>
    <t>OR(E286="",Q286="該当しない")</t>
    <phoneticPr fontId="3"/>
  </si>
  <si>
    <t>=E182=""</t>
    <phoneticPr fontId="3"/>
  </si>
  <si>
    <t>=E234=""</t>
    <phoneticPr fontId="3"/>
  </si>
  <si>
    <t>=E286=""</t>
    <phoneticPr fontId="3"/>
  </si>
  <si>
    <t>=E338=""</t>
    <phoneticPr fontId="3"/>
  </si>
  <si>
    <t>=E234=""</t>
    <phoneticPr fontId="3"/>
  </si>
  <si>
    <t>レジメン1</t>
    <phoneticPr fontId="3"/>
  </si>
  <si>
    <t>=G178&lt;&gt;"あり"</t>
    <phoneticPr fontId="3"/>
  </si>
  <si>
    <t>■</t>
    <phoneticPr fontId="3"/>
  </si>
  <si>
    <t>なし</t>
    <phoneticPr fontId="3"/>
  </si>
  <si>
    <t>承認薬併用治療への該当</t>
    <phoneticPr fontId="3"/>
  </si>
  <si>
    <t>■</t>
    <phoneticPr fontId="3"/>
  </si>
  <si>
    <t>=OR(E234="",E234="先進医療",E234="患者申出療養",E234="保険診療",E234="その他")</t>
    <phoneticPr fontId="3"/>
  </si>
  <si>
    <t>=OR(E286="",E286="先進医療",E286="患者申出療養",E286="保険診療",E286="その他")</t>
    <phoneticPr fontId="3"/>
  </si>
  <si>
    <t>=OR(E338="",E338="先進医療",E338="患者申出療養",E338="保険診療",E338="その他")</t>
    <phoneticPr fontId="3"/>
  </si>
  <si>
    <t>=AND(OR(E234="企業治験",E234="医師主導治験"),Q234="")</t>
    <phoneticPr fontId="3"/>
  </si>
  <si>
    <t>=AND(OR(E286="企業治験",E286="医師主導治験"),Q286="")</t>
    <phoneticPr fontId="3"/>
  </si>
  <si>
    <t>=AND(OR(E338="企業治験",E338="医師主導治験"),Q338="")</t>
    <phoneticPr fontId="3"/>
  </si>
  <si>
    <t>治療ライン</t>
    <phoneticPr fontId="3"/>
  </si>
  <si>
    <t>=E182=""</t>
    <phoneticPr fontId="3"/>
  </si>
  <si>
    <t>=E234=""</t>
    <phoneticPr fontId="3"/>
  </si>
  <si>
    <t>=E286="</t>
    <phoneticPr fontId="3"/>
  </si>
  <si>
    <t>=AND(E182&lt;&gt;"",E184="")</t>
    <phoneticPr fontId="3"/>
  </si>
  <si>
    <t>=AND(E286&lt;&gt;"",E288="")</t>
    <phoneticPr fontId="3"/>
  </si>
  <si>
    <t>=AND(E390&lt;&gt;"",E392="")</t>
    <phoneticPr fontId="3"/>
  </si>
  <si>
    <t>=E338=""</t>
    <phoneticPr fontId="3"/>
  </si>
  <si>
    <t>=AND(E182&lt;&gt;"",M184="")</t>
    <phoneticPr fontId="3"/>
  </si>
  <si>
    <t>=AND(E234&lt;&gt;"",M236="")</t>
    <phoneticPr fontId="3"/>
  </si>
  <si>
    <t>=AND(E286&lt;&gt;"",M288="")</t>
    <phoneticPr fontId="3"/>
  </si>
  <si>
    <t>=AND(E338&lt;&gt;"",M340="")</t>
    <phoneticPr fontId="3"/>
  </si>
  <si>
    <t>=AND(E390&lt;&gt;"",M392="")</t>
    <phoneticPr fontId="3"/>
  </si>
  <si>
    <t>=AND(E182&lt;&gt;"",U184="")</t>
    <phoneticPr fontId="3"/>
  </si>
  <si>
    <t>=AND(E234&lt;&gt;"",U236="")</t>
    <phoneticPr fontId="3"/>
  </si>
  <si>
    <t>=AND(E286&lt;&gt;"",U288="")</t>
    <phoneticPr fontId="3"/>
  </si>
  <si>
    <t>=AND(E338&lt;&gt;"",U340="")</t>
    <phoneticPr fontId="3"/>
  </si>
  <si>
    <t>=AND(E390&lt;&gt;"",U392="")</t>
    <phoneticPr fontId="3"/>
  </si>
  <si>
    <t>レジメン名</t>
    <phoneticPr fontId="3"/>
  </si>
  <si>
    <t>=OR(E182="",Q182="該当しない")</t>
    <phoneticPr fontId="3"/>
  </si>
  <si>
    <t>=OR(E234="",Q234="該当しない")</t>
    <phoneticPr fontId="3"/>
  </si>
  <si>
    <t>=OR(E338="",Q338="該当しない")</t>
    <phoneticPr fontId="3"/>
  </si>
  <si>
    <t>=AND(G178="あり",Q182&lt;&gt;"該当しない",H186="")</t>
    <phoneticPr fontId="3"/>
  </si>
  <si>
    <t>=AND(E234&lt;&gt;"",Q234&lt;&gt;"該当しない",H238="")</t>
    <phoneticPr fontId="3"/>
  </si>
  <si>
    <t>=AND(E286&lt;&gt;"",Q286&lt;&gt;"該当しない",H290="")</t>
    <phoneticPr fontId="3"/>
  </si>
  <si>
    <t>=AND(E338&lt;&gt;"",Q338&lt;&gt;"該当しない",H342="")</t>
    <phoneticPr fontId="3"/>
  </si>
  <si>
    <t>=AND(E390&lt;&gt;"",Q390&lt;&gt;"該当しない",H394="")</t>
    <phoneticPr fontId="3"/>
  </si>
  <si>
    <t>薬剤名1</t>
    <phoneticPr fontId="3"/>
  </si>
  <si>
    <t>=OR(E286="",Q286="該当しない")</t>
    <phoneticPr fontId="3"/>
  </si>
  <si>
    <t>=OR(E338="",Q338="該当しない")</t>
    <phoneticPr fontId="3"/>
  </si>
  <si>
    <t>=AND(G178="あり",Q182&lt;&gt;"該当しない",H188="")</t>
    <phoneticPr fontId="3"/>
  </si>
  <si>
    <t>=AND(E234&lt;&gt;"",Q234&lt;&gt;"該当しない",H240="")</t>
    <phoneticPr fontId="3"/>
  </si>
  <si>
    <t>=AND(E286&lt;&gt;"",Q286&lt;&gt;"該当しない",H292="")</t>
    <phoneticPr fontId="3"/>
  </si>
  <si>
    <t>=AND(E338&lt;&gt;"",Q338&lt;&gt;"該当しない",H344="")</t>
    <phoneticPr fontId="3"/>
  </si>
  <si>
    <t>=AND(E390&lt;&gt;"",Q390&lt;&gt;"該当しない",H396="")</t>
    <phoneticPr fontId="3"/>
  </si>
  <si>
    <t>薬剤名2～レジメン内容</t>
    <phoneticPr fontId="3"/>
  </si>
  <si>
    <t>なし</t>
    <phoneticPr fontId="3"/>
  </si>
  <si>
    <t>投与開始日</t>
    <phoneticPr fontId="3"/>
  </si>
  <si>
    <t>=E182=""</t>
    <phoneticPr fontId="3"/>
  </si>
  <si>
    <t>=E234=""</t>
    <phoneticPr fontId="3"/>
  </si>
  <si>
    <t>=E286=""</t>
    <phoneticPr fontId="3"/>
  </si>
  <si>
    <t>=E338=""</t>
    <phoneticPr fontId="3"/>
  </si>
  <si>
    <t>投与継続</t>
    <phoneticPr fontId="3"/>
  </si>
  <si>
    <t>=OR(E182="",E182="企業治験",E182="医師主導治験")</t>
    <phoneticPr fontId="3"/>
  </si>
  <si>
    <t>=OR(E234="",E234="企業治験",E234="医師主導治験")</t>
    <phoneticPr fontId="3"/>
  </si>
  <si>
    <t>=OR(E286="",E286="企業治験",E286="医師主導治験")</t>
    <phoneticPr fontId="3"/>
  </si>
  <si>
    <t>=OR(E338="",E338="企業治験",E338="医師主導治験")</t>
    <phoneticPr fontId="3"/>
  </si>
  <si>
    <t>=AND(OR(E182="先進医療",E182="患者申出療養",E182="保険診療",E182="その他"),Q200="")</t>
    <phoneticPr fontId="3"/>
  </si>
  <si>
    <t>=AND(OR(E234="先進医療",E234="患者申出療養",E234="保険診療",E234="その他"),Q252="")</t>
    <phoneticPr fontId="3"/>
  </si>
  <si>
    <t>=AND(OR(E286="先進医療",E286="患者申出療養",E286="保険診療",E286="その他"),Q304="")</t>
    <phoneticPr fontId="3"/>
  </si>
  <si>
    <t>=AND(OR(E338="先進医療",E338="患者申出療養",E338="保険診療",E338="その他"),Q356="")</t>
    <phoneticPr fontId="3"/>
  </si>
  <si>
    <t>=AND(OR(E390="先進医療",E390="患者申出療養",E390="保険診療",E390="その他"),Q408="")</t>
    <phoneticPr fontId="3"/>
  </si>
  <si>
    <t>投与終了日</t>
    <phoneticPr fontId="3"/>
  </si>
  <si>
    <t>=Q200&lt;&gt;"終了"</t>
    <phoneticPr fontId="3"/>
  </si>
  <si>
    <t>=Q252&lt;&gt;"終了"</t>
    <phoneticPr fontId="3"/>
  </si>
  <si>
    <t>=Q356&lt;&gt;"終了"</t>
    <phoneticPr fontId="3"/>
  </si>
  <si>
    <t>=Q408&lt;&gt;"終了"</t>
    <phoneticPr fontId="3"/>
  </si>
  <si>
    <t>=Q356&lt;&gt;"終了"</t>
    <phoneticPr fontId="3"/>
  </si>
  <si>
    <t>終了理由</t>
    <phoneticPr fontId="3"/>
  </si>
  <si>
    <t>=Q304&lt;&gt;"終了"</t>
    <phoneticPr fontId="3"/>
  </si>
  <si>
    <t>=AND(Q200="終了",Q202="")</t>
    <phoneticPr fontId="3"/>
  </si>
  <si>
    <t>=AND(Q252="終了",Q254="")</t>
    <phoneticPr fontId="3"/>
  </si>
  <si>
    <t>=AND(Q304="終了",Q306="")</t>
    <phoneticPr fontId="3"/>
  </si>
  <si>
    <t>=AND(Q356="終了",Q358="")</t>
    <phoneticPr fontId="3"/>
  </si>
  <si>
    <t>=AND(Q408="終了",Q410="")</t>
    <phoneticPr fontId="3"/>
  </si>
  <si>
    <t>最良総合評価</t>
    <phoneticPr fontId="3"/>
  </si>
  <si>
    <t>=OR(E286="",E286="企業治験",E286="医師主導治験")</t>
    <phoneticPr fontId="3"/>
  </si>
  <si>
    <t>=AND(OR(E182="先進医療",E182="患者申出療養",E182="保険診療",E182="その他"),F204="")</t>
    <phoneticPr fontId="3"/>
  </si>
  <si>
    <t>=AND(OR(E234="先進医療",E234="患者申出療養",E234="保険診療",E234="その他"),F256="")</t>
    <phoneticPr fontId="3"/>
  </si>
  <si>
    <t>=AND(OR(E286="先進医療",E286="患者申出療養",E286="保険診療",E286="その他"),F308="")</t>
    <phoneticPr fontId="3"/>
  </si>
  <si>
    <t>=AND(OR(E338="先進医療",E338="患者申出療養",E338="保険診療",E338="その他"),F360="")</t>
    <phoneticPr fontId="3"/>
  </si>
  <si>
    <t>=AND(OR(E390="先進医療",E390="患者申出療養",E390="保険診療",E390="その他"),F412="")</t>
    <phoneticPr fontId="3"/>
  </si>
  <si>
    <t>Grade3以上有害事象の有無</t>
    <phoneticPr fontId="3"/>
  </si>
  <si>
    <t>=OR(E338="",E338="企業治験",E338="医師主導治験")</t>
    <phoneticPr fontId="3"/>
  </si>
  <si>
    <t>=AND(OR(E182="先進医療",E182="患者申出療養",E182="保険診療",E182="その他"),I206="")</t>
    <phoneticPr fontId="3"/>
  </si>
  <si>
    <t>=AND(OR(E234="先進医療",E234="患者申出療養",E234="保険診療",E234="その他"),I258="")</t>
    <phoneticPr fontId="3"/>
  </si>
  <si>
    <t>=AND(OR(E286="先進医療",E286="患者申出療養",E286="保険診療",E286="その他"),I310="")</t>
    <phoneticPr fontId="3"/>
  </si>
  <si>
    <t>=AND(OR(E338="先進医療",E338="患者申出療養",E338="保険診療",E338="その他"),I362="")</t>
    <phoneticPr fontId="3"/>
  </si>
  <si>
    <t>=AND(OR(E390="先進医療",E390="患者申出療養",E390="保険診療",E390="その他"),I414="")</t>
    <phoneticPr fontId="3"/>
  </si>
  <si>
    <t>=E390=""</t>
    <phoneticPr fontId="3"/>
  </si>
  <si>
    <t>=E390=""</t>
    <phoneticPr fontId="3"/>
  </si>
  <si>
    <t>=E182=""</t>
    <phoneticPr fontId="3"/>
  </si>
  <si>
    <t>=AND(E182&lt;&gt;"",K200="")</t>
    <phoneticPr fontId="3"/>
  </si>
  <si>
    <t>=AND(E182&lt;&gt;"",F200="")</t>
    <phoneticPr fontId="3"/>
  </si>
  <si>
    <t>=AND(E182&lt;&gt;"",I200="")</t>
    <phoneticPr fontId="3"/>
  </si>
  <si>
    <t>=AND(E234&lt;&gt;"",K252="")</t>
    <phoneticPr fontId="3"/>
  </si>
  <si>
    <t>=AND(E234&lt;&gt;"",F252="")</t>
    <phoneticPr fontId="3"/>
  </si>
  <si>
    <t>=AND(E234&lt;&gt;"",I252="")</t>
    <phoneticPr fontId="3"/>
  </si>
  <si>
    <t>=E286=""</t>
    <phoneticPr fontId="3"/>
  </si>
  <si>
    <t>=AND(E286&lt;&gt;"",K304="")</t>
    <phoneticPr fontId="3"/>
  </si>
  <si>
    <t>=AND(E286&lt;&gt;"",F304="")</t>
    <phoneticPr fontId="3"/>
  </si>
  <si>
    <t>=AND(E286&lt;&gt;"",I304="")</t>
    <phoneticPr fontId="3"/>
  </si>
  <si>
    <t>=E338=""</t>
    <phoneticPr fontId="3"/>
  </si>
  <si>
    <t>=AND(E338&lt;&gt;"",K356="")</t>
    <phoneticPr fontId="3"/>
  </si>
  <si>
    <t>=AND(E338&lt;&gt;"",F356="")</t>
    <phoneticPr fontId="3"/>
  </si>
  <si>
    <t>=AND(E338&lt;&gt;"",I356="")</t>
    <phoneticPr fontId="3"/>
  </si>
  <si>
    <t>=AND(E390&lt;&gt;"",K408="")</t>
    <phoneticPr fontId="3"/>
  </si>
  <si>
    <t>=AND(E390&lt;&gt;"",F408="")</t>
    <phoneticPr fontId="3"/>
  </si>
  <si>
    <t>=AND(E390&lt;&gt;"",I408="")</t>
    <phoneticPr fontId="3"/>
  </si>
  <si>
    <t>=E390=""</t>
    <phoneticPr fontId="3"/>
  </si>
  <si>
    <t>PS 0 ～1　が望ましいです</t>
    <rPh sb="9" eb="10">
      <t>ノゾ</t>
    </rPh>
    <phoneticPr fontId="3"/>
  </si>
  <si>
    <t>=AND(Q200="終了",F202="")</t>
    <phoneticPr fontId="3"/>
  </si>
  <si>
    <t>=AND(Q200="終了",I202="")</t>
    <phoneticPr fontId="3"/>
  </si>
  <si>
    <t>=AND(Q200="終了",K202="")</t>
    <phoneticPr fontId="3"/>
  </si>
  <si>
    <t>=AND(Q252="終了",K254="")</t>
    <phoneticPr fontId="3"/>
  </si>
  <si>
    <t>=AND(Q252="終了",F254="")</t>
    <phoneticPr fontId="3"/>
  </si>
  <si>
    <t>=AND(Q252="終了",I254="")</t>
    <phoneticPr fontId="3"/>
  </si>
  <si>
    <t>=AND(Q304="終了",F306="")</t>
    <phoneticPr fontId="3"/>
  </si>
  <si>
    <t>=AND(Q304="終了",I306="")</t>
    <phoneticPr fontId="3"/>
  </si>
  <si>
    <t>=AND(Q304="終了",K306="")</t>
    <phoneticPr fontId="3"/>
  </si>
  <si>
    <t>=AND(Q356="終了",F358="")</t>
    <phoneticPr fontId="3"/>
  </si>
  <si>
    <t>=AND(Q356="終了",I358="")</t>
    <phoneticPr fontId="3"/>
  </si>
  <si>
    <t>=AND(Q356="終了",K358="")</t>
    <phoneticPr fontId="3"/>
  </si>
  <si>
    <t>=AND(Q408="終了",F410="")</t>
    <phoneticPr fontId="3"/>
  </si>
  <si>
    <t>=AND(Q408="終了",I410="")</t>
    <phoneticPr fontId="3"/>
  </si>
  <si>
    <t>=AND(Q408="終了",K410="")</t>
    <phoneticPr fontId="3"/>
  </si>
  <si>
    <t>紹介元医療機関の情報</t>
    <rPh sb="0" eb="2">
      <t>ショウカイ</t>
    </rPh>
    <rPh sb="2" eb="3">
      <t>モト</t>
    </rPh>
    <rPh sb="3" eb="5">
      <t>イリョウ</t>
    </rPh>
    <rPh sb="5" eb="7">
      <t>キカン</t>
    </rPh>
    <rPh sb="8" eb="10">
      <t>ジョウホウ</t>
    </rPh>
    <phoneticPr fontId="3"/>
  </si>
  <si>
    <t>医療機関名称</t>
    <rPh sb="0" eb="2">
      <t>イリョウ</t>
    </rPh>
    <rPh sb="2" eb="4">
      <t>キカン</t>
    </rPh>
    <rPh sb="4" eb="6">
      <t>メイショウ</t>
    </rPh>
    <phoneticPr fontId="3"/>
  </si>
  <si>
    <t>医師氏名</t>
    <rPh sb="0" eb="2">
      <t>イシ</t>
    </rPh>
    <rPh sb="2" eb="4">
      <t>シメイ</t>
    </rPh>
    <phoneticPr fontId="3"/>
  </si>
  <si>
    <t>臨床診断名</t>
    <rPh sb="0" eb="2">
      <t>リンショウ</t>
    </rPh>
    <rPh sb="2" eb="4">
      <t>シンダン</t>
    </rPh>
    <rPh sb="4" eb="5">
      <t>メイ</t>
    </rPh>
    <phoneticPr fontId="3"/>
  </si>
  <si>
    <t>初回治療前のステージ分類</t>
    <rPh sb="0" eb="2">
      <t>ショカイ</t>
    </rPh>
    <rPh sb="2" eb="4">
      <t>チリョウ</t>
    </rPh>
    <rPh sb="4" eb="5">
      <t>マエ</t>
    </rPh>
    <rPh sb="10" eb="12">
      <t>ブンルイ</t>
    </rPh>
    <phoneticPr fontId="3"/>
  </si>
  <si>
    <t>初回治療前のステージ分類</t>
    <phoneticPr fontId="3"/>
  </si>
  <si>
    <t>Ⅰ期</t>
  </si>
  <si>
    <t>Ⅱ期</t>
  </si>
  <si>
    <t>Ⅲ期</t>
  </si>
  <si>
    <t>Ⅳ期</t>
  </si>
  <si>
    <t>該当せず</t>
  </si>
  <si>
    <t>0 期</t>
    <phoneticPr fontId="3"/>
  </si>
  <si>
    <t>歳</t>
    <rPh sb="0" eb="1">
      <t>サイ</t>
    </rPh>
    <phoneticPr fontId="3"/>
  </si>
  <si>
    <t>発症年齢(多発がん)</t>
    <rPh sb="0" eb="2">
      <t>ハッショウ</t>
    </rPh>
    <rPh sb="2" eb="4">
      <t>ネンレイ</t>
    </rPh>
    <rPh sb="5" eb="7">
      <t>タハツ</t>
    </rPh>
    <phoneticPr fontId="3"/>
  </si>
  <si>
    <t>親(詳細不明)</t>
  </si>
  <si>
    <t>同胞(男)</t>
    <rPh sb="3" eb="4">
      <t>オトコ</t>
    </rPh>
    <phoneticPr fontId="2"/>
  </si>
  <si>
    <t>同胞(女)</t>
    <rPh sb="3" eb="4">
      <t>オンナ</t>
    </rPh>
    <phoneticPr fontId="2"/>
  </si>
  <si>
    <t>祖父母(父方)</t>
  </si>
  <si>
    <t>祖父母(母方)</t>
  </si>
  <si>
    <t>祖父母(詳細不明)</t>
  </si>
  <si>
    <t>大叔母</t>
  </si>
  <si>
    <t>大叔父</t>
  </si>
  <si>
    <t>おば(父方)</t>
  </si>
  <si>
    <t>おば(母方)</t>
  </si>
  <si>
    <t>おじおば(詳細不明)</t>
  </si>
  <si>
    <t>いとこ(父方)</t>
  </si>
  <si>
    <t>いとこ(母方)</t>
  </si>
  <si>
    <t>いとこ(詳細不明)</t>
  </si>
  <si>
    <t>子宮(その他、詳細不明)</t>
    <rPh sb="0" eb="2">
      <t>シキュウ</t>
    </rPh>
    <phoneticPr fontId="2"/>
  </si>
  <si>
    <t>造血器(その他)</t>
  </si>
  <si>
    <t>造血器(詳細不明)</t>
  </si>
  <si>
    <t>既知の遺伝性疾患</t>
    <rPh sb="0" eb="2">
      <t>キチ</t>
    </rPh>
    <rPh sb="3" eb="6">
      <t>イデンセイ</t>
    </rPh>
    <rPh sb="6" eb="8">
      <t>シッカン</t>
    </rPh>
    <phoneticPr fontId="3"/>
  </si>
  <si>
    <t>既知の遺伝性疾患の有無</t>
    <phoneticPr fontId="3"/>
  </si>
  <si>
    <t>既知の遺伝性疾患名</t>
    <phoneticPr fontId="3"/>
  </si>
  <si>
    <t>BAP1 Tumor Predisposition Synd</t>
  </si>
  <si>
    <t>Birt-Hogg-Dube Syndrome(BHD)</t>
  </si>
  <si>
    <t>Cancer Predisposition Synd</t>
  </si>
  <si>
    <t>FAP</t>
  </si>
  <si>
    <t>HBOC</t>
  </si>
  <si>
    <t>HDGC</t>
  </si>
  <si>
    <t>Hereditary Leiomyomatosis and Renal Cell Cancer(HLRCC)</t>
  </si>
  <si>
    <t>Hereditary Papillary Renal Cancer(HPRC)</t>
  </si>
  <si>
    <t>HPPS</t>
  </si>
  <si>
    <t>Juvenile Polyposis</t>
  </si>
  <si>
    <t>Loeys-Dietz</t>
  </si>
  <si>
    <t>Lynch</t>
  </si>
  <si>
    <t>Malignant Melanoma</t>
  </si>
  <si>
    <t>MAP</t>
  </si>
  <si>
    <t>Melanoma</t>
  </si>
  <si>
    <t>Melanoma/Pancreatic Ca</t>
  </si>
  <si>
    <t>MEN1</t>
  </si>
  <si>
    <t>MEN2</t>
  </si>
  <si>
    <t>MODY3</t>
  </si>
  <si>
    <t>NF1</t>
  </si>
  <si>
    <t>NF2</t>
  </si>
  <si>
    <t>Peutz-Jeghers</t>
  </si>
  <si>
    <t>Polymerase Proofreading-Associated Polyposis(PPAP)</t>
  </si>
  <si>
    <t>PTEN Hamartoma</t>
  </si>
  <si>
    <t>Retinoblastoma</t>
  </si>
  <si>
    <t>Rhabdoid Tumor Predisposition Synd</t>
  </si>
  <si>
    <t>Inherited Bone Marrow Failure Synd</t>
  </si>
  <si>
    <t>Pheochromocytoma</t>
  </si>
  <si>
    <t>Li-Fraumeni</t>
  </si>
  <si>
    <t>Tuberous Sclerosis CompleX</t>
  </si>
  <si>
    <t>VHL</t>
  </si>
  <si>
    <t>WT1-related Wilms</t>
  </si>
  <si>
    <t>既知の遺伝性疾患の有無</t>
    <phoneticPr fontId="3"/>
  </si>
  <si>
    <t>既知の遺伝性疾患名</t>
    <phoneticPr fontId="3"/>
  </si>
  <si>
    <t>既知の遺伝性疾患名(その他)</t>
  </si>
  <si>
    <t>NTRK1/2/3融合遺伝⼦</t>
  </si>
  <si>
    <t>NTRK1/2/3融合遺伝⼦-検査方法</t>
  </si>
  <si>
    <t>F1 CDx</t>
  </si>
  <si>
    <t>F1Liquid CDx</t>
  </si>
  <si>
    <t>マイクロサテライト不安定性</t>
  </si>
  <si>
    <t>マイクロサテライト不安定性-検査方法</t>
  </si>
  <si>
    <t>MSI検査キット(FALCO)</t>
  </si>
  <si>
    <t>G360CDx</t>
  </si>
  <si>
    <t>Idylla MSI Test「ニチレイバイオ」</t>
  </si>
  <si>
    <t>ミスマッチ修復機能</t>
  </si>
  <si>
    <t>pMMR(正常)</t>
  </si>
  <si>
    <t>dMMR(⽋損)</t>
  </si>
  <si>
    <t>ミスマッチ修復機能-検査方法</t>
  </si>
  <si>
    <t>ベンタナ OptiView 2抗体 (MSH6、PMS2)</t>
  </si>
  <si>
    <t>ベンタナ OptiView 4抗体 (MSH2、MSH6、MLH1、PMS2)</t>
  </si>
  <si>
    <t>腫瘍遺伝⼦変異量</t>
  </si>
  <si>
    <t>TMB-High(TMBスコアが10mut/Mb以上)</t>
  </si>
  <si>
    <t>腫瘍遺伝⼦変異量-検査方法</t>
  </si>
  <si>
    <t>オンコマイン Dx targe Test マルチ CDx</t>
  </si>
  <si>
    <t>Amoy Dx肺癌マルチPCRパネル</t>
  </si>
  <si>
    <t>IHC</t>
  </si>
  <si>
    <t>FISH</t>
  </si>
  <si>
    <t>RT-PCR</t>
  </si>
  <si>
    <t>オンコマイン Dx Target Test マルチ CDx</t>
  </si>
  <si>
    <t>ROS1-検査方法</t>
    <rPh sb="5" eb="7">
      <t>ケンサ</t>
    </rPh>
    <rPh sb="7" eb="9">
      <t>ホウホウ</t>
    </rPh>
    <phoneticPr fontId="2"/>
  </si>
  <si>
    <t>AmoyDx肺癌マルチ遺伝⼦PCRパネル</t>
  </si>
  <si>
    <t>OncoGuide AmoyDx</t>
  </si>
  <si>
    <t>不明or未検査</t>
  </si>
  <si>
    <t>BRAF(V600)-検査方法</t>
    <rPh sb="11" eb="13">
      <t>ケンサ</t>
    </rPh>
    <rPh sb="13" eb="15">
      <t>ホウホウ</t>
    </rPh>
    <phoneticPr fontId="2"/>
  </si>
  <si>
    <t>SP142</t>
  </si>
  <si>
    <t>SP263（術後補助療法）</t>
  </si>
  <si>
    <t>MET遺伝⼦エクソン14スキッピング変異</t>
  </si>
  <si>
    <t>MET遺伝⼦エクソン14スキッピング変異-検査方法</t>
    <rPh sb="3" eb="5">
      <t>イデン</t>
    </rPh>
    <rPh sb="18" eb="20">
      <t>ヘンイ</t>
    </rPh>
    <rPh sb="21" eb="23">
      <t>ケンサ</t>
    </rPh>
    <rPh sb="23" eb="25">
      <t>ホウホウ</t>
    </rPh>
    <phoneticPr fontId="2"/>
  </si>
  <si>
    <t>KRAS G12C遺伝⼦変異</t>
  </si>
  <si>
    <t>KRAS G12C遺伝⼦変異-検査方法</t>
    <rPh sb="9" eb="11">
      <t>イデン</t>
    </rPh>
    <rPh sb="12" eb="14">
      <t>ヘンイ</t>
    </rPh>
    <rPh sb="15" eb="17">
      <t>ケンサ</t>
    </rPh>
    <rPh sb="17" eb="19">
      <t>ホウホウ</t>
    </rPh>
    <phoneticPr fontId="2"/>
  </si>
  <si>
    <t>RET融合遺伝⼦</t>
  </si>
  <si>
    <t>RET融合遺伝⼦-検査方法</t>
    <rPh sb="3" eb="5">
      <t>ユウゴウ</t>
    </rPh>
    <rPh sb="5" eb="7">
      <t>イデン</t>
    </rPh>
    <rPh sb="9" eb="11">
      <t>ケンサ</t>
    </rPh>
    <rPh sb="11" eb="13">
      <t>ホウホウ</t>
    </rPh>
    <phoneticPr fontId="2"/>
  </si>
  <si>
    <t>ArcherMETコンパニオン診断システム</t>
    <rPh sb="15" eb="17">
      <t>シンダン</t>
    </rPh>
    <phoneticPr fontId="2"/>
  </si>
  <si>
    <t>Amoy肺癌マルチ遺伝子PCRパネル</t>
    <rPh sb="4" eb="6">
      <t>ハイガン</t>
    </rPh>
    <rPh sb="9" eb="12">
      <t>イデンシ</t>
    </rPh>
    <phoneticPr fontId="2"/>
  </si>
  <si>
    <t>therascreen</t>
  </si>
  <si>
    <t>gBRCA1-検査方法</t>
    <rPh sb="7" eb="9">
      <t>ケンサ</t>
    </rPh>
    <rPh sb="9" eb="11">
      <t>ホウホウ</t>
    </rPh>
    <phoneticPr fontId="2"/>
  </si>
  <si>
    <t>ER</t>
    <phoneticPr fontId="3"/>
  </si>
  <si>
    <t>gBRCA2-検査方法</t>
  </si>
  <si>
    <t>BRACAnalysis診断システム</t>
  </si>
  <si>
    <t>PD-L1タンパク</t>
  </si>
  <si>
    <t>PD-L1タンパク-検査方法</t>
  </si>
  <si>
    <t>PD-L1 IHC 22C3 pharmDx「ダコ」</t>
  </si>
  <si>
    <t>ベンタナ OptiView PD-L1(SP142)</t>
  </si>
  <si>
    <t>ERBB2コピー数異常</t>
  </si>
  <si>
    <t>ERBB2コピー数異常-検査方法</t>
  </si>
  <si>
    <t>MEBGEN RASKET-B キット</t>
  </si>
  <si>
    <t>OncoBEAM RAS CRCキット</t>
  </si>
  <si>
    <t>HER2タンパク-検査方法</t>
    <rPh sb="9" eb="11">
      <t>ケンサ</t>
    </rPh>
    <rPh sb="11" eb="13">
      <t>ホウホウ</t>
    </rPh>
    <phoneticPr fontId="2"/>
  </si>
  <si>
    <t>ベンタナ ultraView パスウェー HER2(4B5)</t>
  </si>
  <si>
    <t>HER2遺伝⼦増幅(ISH法)-検査方法</t>
    <rPh sb="4" eb="6">
      <t>イデン</t>
    </rPh>
    <rPh sb="7" eb="9">
      <t>ゾウフク</t>
    </rPh>
    <rPh sb="13" eb="14">
      <t>ホウ</t>
    </rPh>
    <rPh sb="16" eb="18">
      <t>ケンサ</t>
    </rPh>
    <rPh sb="18" eb="20">
      <t>ホウホウ</t>
    </rPh>
    <phoneticPr fontId="2"/>
  </si>
  <si>
    <t>パスビジョンHER-2 DNAプローブキット</t>
  </si>
  <si>
    <t>HER2遺伝⼦増幅(ISH法)</t>
  </si>
  <si>
    <t>BRAF遺伝⼦変異-検査方法</t>
  </si>
  <si>
    <t>コバス BRAF V600変異検出キット</t>
  </si>
  <si>
    <t>THxID BRAF キット</t>
  </si>
  <si>
    <t>MEBGEN BRAF キット</t>
  </si>
  <si>
    <t>BRAF-type</t>
  </si>
  <si>
    <t>V600E</t>
  </si>
  <si>
    <t>V600K</t>
  </si>
  <si>
    <t>HER2遺伝⼦増幅度</t>
  </si>
  <si>
    <t>HER2遺伝⼦増幅度-検査方法</t>
  </si>
  <si>
    <t>ベンタナ DISH HER2キット</t>
  </si>
  <si>
    <t>HER2タンパク</t>
  </si>
  <si>
    <t>HER2タンパク-検査方法</t>
  </si>
  <si>
    <t>RET融合遺伝⼦-検査方法</t>
  </si>
  <si>
    <t>RET遺伝⼦変異</t>
  </si>
  <si>
    <t>RET遺伝⼦変異-検査方法</t>
  </si>
  <si>
    <t>FGFR2融合遺伝⼦</t>
  </si>
  <si>
    <t>FGFR2融合遺伝⼦-検査方法</t>
  </si>
  <si>
    <t>がん種固有（唾液腺癌）</t>
    <rPh sb="2" eb="3">
      <t>シュ</t>
    </rPh>
    <rPh sb="3" eb="5">
      <t>コユウ</t>
    </rPh>
    <rPh sb="6" eb="9">
      <t>ダエキセン</t>
    </rPh>
    <rPh sb="9" eb="10">
      <t>ガン</t>
    </rPh>
    <phoneticPr fontId="3"/>
  </si>
  <si>
    <t>中枢神経系_脳</t>
    <phoneticPr fontId="3"/>
  </si>
  <si>
    <t>脳神経および脊髄神経腫瘍</t>
  </si>
  <si>
    <t>中枢神経原発胚細胞腫瘍</t>
  </si>
  <si>
    <t>神経膠腫_グリア神経細胞性腫瘍_神経細胞腫瘍</t>
  </si>
  <si>
    <t>中枢神経原発造血リンパ組織腫瘍</t>
  </si>
  <si>
    <t>メラニン細胞性腫瘍</t>
  </si>
  <si>
    <t>間葉系 非髄膜性中枢神経腫瘍</t>
  </si>
  <si>
    <t>末梢神経系</t>
    <phoneticPr fontId="3"/>
  </si>
  <si>
    <t>頭頸部</t>
    <phoneticPr fontId="3"/>
  </si>
  <si>
    <t>眼</t>
    <phoneticPr fontId="3"/>
  </si>
  <si>
    <t>甲状腺</t>
    <phoneticPr fontId="3"/>
  </si>
  <si>
    <t>肺</t>
    <phoneticPr fontId="3"/>
  </si>
  <si>
    <t>乳房</t>
    <phoneticPr fontId="3"/>
  </si>
  <si>
    <t>食道_胃</t>
    <phoneticPr fontId="3"/>
  </si>
  <si>
    <t>腸</t>
    <phoneticPr fontId="3"/>
  </si>
  <si>
    <t>小腸癌</t>
  </si>
  <si>
    <t>大腸管状腺腫</t>
  </si>
  <si>
    <t>ファーター膨大部</t>
    <phoneticPr fontId="3"/>
  </si>
  <si>
    <t>腹膜</t>
    <phoneticPr fontId="3"/>
  </si>
  <si>
    <t>肝臓</t>
    <phoneticPr fontId="3"/>
  </si>
  <si>
    <t>胆道</t>
    <phoneticPr fontId="3"/>
  </si>
  <si>
    <t>胆嚢内乳頭状腫瘍</t>
  </si>
  <si>
    <t>膵臓</t>
    <phoneticPr fontId="3"/>
  </si>
  <si>
    <t>膵未分化癌（膵退形成癌）</t>
  </si>
  <si>
    <t>膵神経内分泌癌</t>
  </si>
  <si>
    <t>副腎</t>
    <phoneticPr fontId="3"/>
  </si>
  <si>
    <t>腎臓</t>
    <phoneticPr fontId="3"/>
  </si>
  <si>
    <t>膀胱_尿路</t>
    <phoneticPr fontId="3"/>
  </si>
  <si>
    <t>子宮</t>
    <phoneticPr fontId="3"/>
  </si>
  <si>
    <t>子宮頸部</t>
    <phoneticPr fontId="3"/>
  </si>
  <si>
    <t>腺様嚢胞癌（子宮頸部）</t>
  </si>
  <si>
    <t>前立腺</t>
    <phoneticPr fontId="3"/>
  </si>
  <si>
    <t>前立腺基底細胞癌</t>
  </si>
  <si>
    <t>精巣</t>
    <phoneticPr fontId="3"/>
  </si>
  <si>
    <t>陰茎</t>
    <phoneticPr fontId="3"/>
  </si>
  <si>
    <t>皮膚</t>
    <phoneticPr fontId="3"/>
  </si>
  <si>
    <t>軟部組織</t>
    <phoneticPr fontId="3"/>
  </si>
  <si>
    <t>悪性グロムス腫瘍</t>
  </si>
  <si>
    <t>骨</t>
    <phoneticPr fontId="3"/>
  </si>
  <si>
    <t>その他</t>
    <phoneticPr fontId="3"/>
  </si>
  <si>
    <t>その他の神経内分泌癌</t>
  </si>
  <si>
    <t>その他の黒色腫</t>
  </si>
  <si>
    <t>その他の腺様嚢胞癌</t>
  </si>
  <si>
    <t>その他の神経内分泌腫瘍</t>
  </si>
  <si>
    <t>骨髄系腫瘍</t>
  </si>
  <si>
    <t>リンパ系腫瘍</t>
  </si>
  <si>
    <t>その他の造血器腫瘍</t>
  </si>
  <si>
    <t>造血器腫瘍</t>
    <phoneticPr fontId="3"/>
  </si>
  <si>
    <t>脈絡叢腫瘍</t>
    <phoneticPr fontId="3"/>
  </si>
  <si>
    <t>その他中枢神経系胎児性腫瘍</t>
  </si>
  <si>
    <t>松果体部線維形成性粘液性腫瘍_SMARCB1変異</t>
    <phoneticPr fontId="3"/>
  </si>
  <si>
    <t>トルコ鞍部腫瘍</t>
    <phoneticPr fontId="3"/>
  </si>
  <si>
    <t>下垂体芽腫</t>
  </si>
  <si>
    <t>下垂体細胞腫_トルコ鞍部顆粒細胞腫_下垂体紡錘形細胞オンコサイトーマ</t>
  </si>
  <si>
    <t>下垂体腺腫_下垂体神経内分泌腫瘍</t>
  </si>
  <si>
    <t>神経鞘腫</t>
    <phoneticPr fontId="3"/>
  </si>
  <si>
    <t>頭頸部癌_その他</t>
    <phoneticPr fontId="3"/>
  </si>
  <si>
    <t>頭頸部扁平上皮癌</t>
    <phoneticPr fontId="3"/>
  </si>
  <si>
    <t>副甲状腺癌</t>
    <phoneticPr fontId="3"/>
  </si>
  <si>
    <t>唾液腺癌</t>
    <phoneticPr fontId="3"/>
  </si>
  <si>
    <t>唾液腺腺癌</t>
  </si>
  <si>
    <t>涙腺腫瘍</t>
    <phoneticPr fontId="3"/>
  </si>
  <si>
    <t>眼内色素細胞性腫瘍</t>
    <phoneticPr fontId="3"/>
  </si>
  <si>
    <t>甲状腺高分化腫瘍</t>
    <phoneticPr fontId="3"/>
  </si>
  <si>
    <t>非小細胞肺癌</t>
    <phoneticPr fontId="3"/>
  </si>
  <si>
    <t>胸膜中皮腫</t>
    <phoneticPr fontId="3"/>
  </si>
  <si>
    <t>胸腺上皮性腫瘍</t>
    <phoneticPr fontId="3"/>
  </si>
  <si>
    <t>非浸潤性乳管癌</t>
    <phoneticPr fontId="3"/>
  </si>
  <si>
    <t>線維上皮性腫瘍</t>
    <phoneticPr fontId="3"/>
  </si>
  <si>
    <t>乳腺肉腫</t>
    <phoneticPr fontId="3"/>
  </si>
  <si>
    <t>浸潤性乳癌</t>
    <phoneticPr fontId="3"/>
  </si>
  <si>
    <t>化生癌</t>
    <phoneticPr fontId="3"/>
  </si>
  <si>
    <t>食道胃腺癌</t>
    <phoneticPr fontId="3"/>
  </si>
  <si>
    <t>残胃癌（腺癌）</t>
  </si>
  <si>
    <t>消化管神経内分泌腫瘍　食道_胃</t>
    <phoneticPr fontId="3"/>
  </si>
  <si>
    <t>虫垂腺癌</t>
    <phoneticPr fontId="3"/>
  </si>
  <si>
    <t>結腸直腸腺癌</t>
    <phoneticPr fontId="3"/>
  </si>
  <si>
    <t>大腸腺癌（直腸を除く）</t>
  </si>
  <si>
    <t>結腸直腸印環細胞腺癌</t>
  </si>
  <si>
    <t>消化管神経内分泌腫瘍</t>
    <phoneticPr fontId="3"/>
  </si>
  <si>
    <t>小腸癌</t>
    <phoneticPr fontId="3"/>
  </si>
  <si>
    <t>十二指腸乳頭部癌</t>
    <phoneticPr fontId="3"/>
  </si>
  <si>
    <t>胆管癌</t>
    <phoneticPr fontId="3"/>
  </si>
  <si>
    <t>膵嚢胞性腫瘍</t>
    <phoneticPr fontId="3"/>
  </si>
  <si>
    <t>膵未分化癌 (膵退形成癌)</t>
    <phoneticPr fontId="3"/>
  </si>
  <si>
    <t>膵未分化癌（膵退形成癌）破骨細胞型巨細胞を伴う</t>
  </si>
  <si>
    <t>腎細胞癌</t>
    <phoneticPr fontId="3"/>
  </si>
  <si>
    <t>尿膜管癌</t>
    <phoneticPr fontId="3"/>
  </si>
  <si>
    <t>尿道癌</t>
    <phoneticPr fontId="3"/>
  </si>
  <si>
    <t>卵巣癌_その他</t>
    <phoneticPr fontId="3"/>
  </si>
  <si>
    <t>上皮性卵巣癌</t>
    <phoneticPr fontId="3"/>
  </si>
  <si>
    <t>ブレナー腫瘍</t>
  </si>
  <si>
    <t>卵巣胚細胞腫瘍</t>
    <phoneticPr fontId="3"/>
  </si>
  <si>
    <t>性索間質腫瘍</t>
    <phoneticPr fontId="3"/>
  </si>
  <si>
    <t>子宮内膜癌</t>
    <phoneticPr fontId="3"/>
  </si>
  <si>
    <t>子宮癌肉腫_（子宮）悪性ミュラー管混合腫瘍</t>
  </si>
  <si>
    <t>妊娠性絨毛疾患</t>
    <phoneticPr fontId="3"/>
  </si>
  <si>
    <t>子宮肉腫_間葉系</t>
    <phoneticPr fontId="3"/>
  </si>
  <si>
    <t>子宮頸部腺癌</t>
    <phoneticPr fontId="3"/>
  </si>
  <si>
    <t>子宮内頸部腺癌</t>
  </si>
  <si>
    <t>外陰部胚細胞腫瘍</t>
    <phoneticPr fontId="3"/>
  </si>
  <si>
    <t>非セミノーマ胚細胞腫瘍</t>
    <phoneticPr fontId="3"/>
  </si>
  <si>
    <t>陰茎扁平上皮癌</t>
    <phoneticPr fontId="3"/>
  </si>
  <si>
    <t>樹状細胞肉腫</t>
    <phoneticPr fontId="3"/>
  </si>
  <si>
    <t>類上皮肉腫</t>
    <phoneticPr fontId="3"/>
  </si>
  <si>
    <t>線維肉腫</t>
    <phoneticPr fontId="3"/>
  </si>
  <si>
    <t>脂肪肉腫</t>
    <phoneticPr fontId="3"/>
  </si>
  <si>
    <t>粘液腫</t>
    <phoneticPr fontId="3"/>
  </si>
  <si>
    <t>横紋筋肉腫</t>
    <phoneticPr fontId="3"/>
  </si>
  <si>
    <t>軟骨肉腫</t>
    <phoneticPr fontId="3"/>
  </si>
  <si>
    <t>脊索腫</t>
    <phoneticPr fontId="3"/>
  </si>
  <si>
    <t>骨肉腫</t>
    <phoneticPr fontId="3"/>
  </si>
  <si>
    <t>原発不明癌</t>
    <phoneticPr fontId="3"/>
  </si>
  <si>
    <t>神経膠腫_グリア神経細胞性腫瘍_神経細胞腫瘍</t>
    <phoneticPr fontId="3"/>
  </si>
  <si>
    <t>びまん性神経膠腫</t>
  </si>
  <si>
    <t>孤立性星細胞系神経膠腫</t>
  </si>
  <si>
    <t>グリア神経細胞性腫瘍/神経細胞腫瘍</t>
  </si>
  <si>
    <t>上衣系腫瘍</t>
  </si>
  <si>
    <t>脳神経および脊髄神経腫瘍</t>
    <phoneticPr fontId="3"/>
  </si>
  <si>
    <t>シュワン細胞腫</t>
  </si>
  <si>
    <t>神経周膜腫</t>
  </si>
  <si>
    <t>混成神経鞘腫瘍</t>
  </si>
  <si>
    <t>悪性メラニン性神経鞘腫瘍</t>
  </si>
  <si>
    <t>馬尾神経内分泌腫瘍（傍神経節腫）</t>
  </si>
  <si>
    <t>神経線維腫</t>
    <phoneticPr fontId="3"/>
  </si>
  <si>
    <t>間葉系_非髄膜性中枢神経腫瘍</t>
    <phoneticPr fontId="3"/>
  </si>
  <si>
    <t>軟部組織性中枢神経腫瘍</t>
  </si>
  <si>
    <t>軟骨・骨性中枢神経腫瘍</t>
  </si>
  <si>
    <t>脊索由来の腫瘍</t>
  </si>
  <si>
    <t>びまん性髄膜メラニン細胞性腫瘍</t>
  </si>
  <si>
    <t>孤立性髄膜メラニン細胞性腫瘍</t>
  </si>
  <si>
    <t>中枢神経原発造血リンパ組織腫瘍</t>
    <phoneticPr fontId="3"/>
  </si>
  <si>
    <t>中枢神経原リンパ腫</t>
  </si>
  <si>
    <t>中枢神経原発組織球性腫瘍</t>
  </si>
  <si>
    <t>中枢神経原発胚細胞腫瘍</t>
    <phoneticPr fontId="3"/>
  </si>
  <si>
    <t>胆管内乳頭状腫瘍</t>
    <phoneticPr fontId="3"/>
  </si>
  <si>
    <t>胆嚢内乳頭状腫瘍</t>
    <phoneticPr fontId="3"/>
  </si>
  <si>
    <t>骨髄系腫瘍</t>
    <phoneticPr fontId="3"/>
  </si>
  <si>
    <t>肥満細胞症</t>
  </si>
  <si>
    <t>急性骨髄性白血病および関連前駆性腫瘍</t>
  </si>
  <si>
    <t>分化系統不明な急性白血病</t>
  </si>
  <si>
    <t>好酸球増多症と遺伝子再構成を伴う骨髄性_リンパ性腫瘍</t>
    <phoneticPr fontId="3"/>
  </si>
  <si>
    <t>骨髄異形成_骨髄増殖性腫瘍</t>
    <phoneticPr fontId="3"/>
  </si>
  <si>
    <t>リンパ系腫瘍</t>
    <phoneticPr fontId="3"/>
  </si>
  <si>
    <t>前駆リンパ性腫瘍</t>
  </si>
  <si>
    <t>成熟TおよびNK細胞腫瘍</t>
  </si>
  <si>
    <t>免疫不全関連リンパ増殖異常症</t>
  </si>
  <si>
    <t>その他の造血器腫瘍</t>
    <phoneticPr fontId="3"/>
  </si>
  <si>
    <t>組織球性および樹状細胞腫瘍</t>
  </si>
  <si>
    <t>再生不良性貧血</t>
  </si>
  <si>
    <t>未確定の潜在能を持つクローン性造血</t>
  </si>
  <si>
    <t>発作性夜間ヘモグロビン尿症</t>
  </si>
  <si>
    <t>ブレナー腫瘍</t>
    <phoneticPr fontId="3"/>
  </si>
  <si>
    <t>ホジキンリンパ腫</t>
    <phoneticPr fontId="3"/>
  </si>
  <si>
    <t>胃腺癌</t>
    <phoneticPr fontId="3"/>
  </si>
  <si>
    <t>胃未分化腺癌</t>
    <phoneticPr fontId="3"/>
  </si>
  <si>
    <t>奇胎妊娠</t>
    <phoneticPr fontId="3"/>
  </si>
  <si>
    <t>骨髄異形成_骨髄増殖性腫瘍</t>
    <phoneticPr fontId="3"/>
  </si>
  <si>
    <t>非定形慢性骨髄性白血病_BCR-ABL1陰性型</t>
  </si>
  <si>
    <t>環状鉄芽球と血小板増加を伴う骨髄異形成_骨髄増殖性腫瘍</t>
  </si>
  <si>
    <t>骨髄異形成_骨髄増殖性腫瘍_分類不能型</t>
  </si>
  <si>
    <t>骨髄異形成症候群</t>
    <phoneticPr fontId="3"/>
  </si>
  <si>
    <t>多血球系統の異形成を伴う骨髄異形成症候群</t>
  </si>
  <si>
    <t>芽球増加を伴う骨髄異形成症候群</t>
  </si>
  <si>
    <t>単独del(5q)異常を伴う骨髄異形成症候群</t>
  </si>
  <si>
    <t>小児骨髄異形成症候群</t>
  </si>
  <si>
    <t>骨髄異形成症候群_分類不能型</t>
  </si>
  <si>
    <t>慢性骨髄性白血病_BCR-ABL1陽性型</t>
  </si>
  <si>
    <t>慢性好酸球性白血病_非特定型</t>
  </si>
  <si>
    <t>骨髄増殖性腫瘍_分類不能型</t>
  </si>
  <si>
    <t>骨髄増殖性腫瘍</t>
    <phoneticPr fontId="3"/>
  </si>
  <si>
    <t>混合型化生癌</t>
    <phoneticPr fontId="3"/>
  </si>
  <si>
    <t>子宮内膜間質肉腫</t>
    <phoneticPr fontId="3"/>
  </si>
  <si>
    <t>子宮平滑筋腫瘍</t>
    <phoneticPr fontId="3"/>
  </si>
  <si>
    <t>歯原性癌腫</t>
    <phoneticPr fontId="3"/>
  </si>
  <si>
    <t>上皮型化生癌</t>
    <phoneticPr fontId="3"/>
  </si>
  <si>
    <t>唾液腺型肺癌</t>
    <phoneticPr fontId="3"/>
  </si>
  <si>
    <t>淡明細胞型腎細胞癌</t>
    <phoneticPr fontId="3"/>
  </si>
  <si>
    <t>肺大細胞癌</t>
    <phoneticPr fontId="3"/>
  </si>
  <si>
    <t>非淡明細胞型腎細胞癌</t>
    <phoneticPr fontId="3"/>
  </si>
  <si>
    <t>葉状腫瘍</t>
    <phoneticPr fontId="3"/>
  </si>
  <si>
    <t>漿液性卵巣癌</t>
    <phoneticPr fontId="3"/>
  </si>
  <si>
    <t>びまん性神経膠腫</t>
    <phoneticPr fontId="3"/>
  </si>
  <si>
    <t>成人びまん性神経膠腫</t>
  </si>
  <si>
    <t>小児低悪性度びまん性神経膠腫</t>
  </si>
  <si>
    <t>小児高悪性度びまん性神経膠腫</t>
  </si>
  <si>
    <t>孤立性星細胞系神経膠腫</t>
    <phoneticPr fontId="3"/>
  </si>
  <si>
    <t>毛様細胞性星細胞腫</t>
  </si>
  <si>
    <t>毛様細胞様高悪性度星細胞腫</t>
  </si>
  <si>
    <t>多形黄色星細胞腫</t>
  </si>
  <si>
    <t>上衣下巨細胞性星細胞腫</t>
  </si>
  <si>
    <t>脊索腫様膠腫</t>
  </si>
  <si>
    <t>星芽腫_MN1変異</t>
    <phoneticPr fontId="3"/>
  </si>
  <si>
    <t>グリア神経細胞性腫瘍_神経細胞腫瘍</t>
    <phoneticPr fontId="3"/>
  </si>
  <si>
    <t>神経節膠腫</t>
  </si>
  <si>
    <t>神経節細胞腫</t>
  </si>
  <si>
    <t>線維形成性乳児星細胞腫および神経節膠腫</t>
  </si>
  <si>
    <t>胚芽異形成神経上皮腫瘍</t>
  </si>
  <si>
    <t>乏突起膠細胞様特徴と核クラスターを有するびまん性グリア神経細胞性腫瘍</t>
  </si>
  <si>
    <t>乳頭状グリア神経細胞性腫瘍</t>
  </si>
  <si>
    <t>ロゼット形成性グリア神経細胞性腫瘍</t>
  </si>
  <si>
    <t>粘液性グリア神経細胞性腫瘍</t>
  </si>
  <si>
    <t>びまん髄膜性グリア神経細胞性腫瘍</t>
  </si>
  <si>
    <t>多結節空胞状神経細胞腫瘍</t>
  </si>
  <si>
    <t>小脳異形成性神経節細胞腫（レルミット・ダクロス病）</t>
  </si>
  <si>
    <t>中枢性神経細胞腫</t>
  </si>
  <si>
    <t>脳室外神経細胞腫</t>
  </si>
  <si>
    <t>小脳脂肪神経細胞腫</t>
  </si>
  <si>
    <t>上衣系腫瘍</t>
    <phoneticPr fontId="3"/>
  </si>
  <si>
    <t>粘液乳頭状上衣腫</t>
  </si>
  <si>
    <t>上衣下腫</t>
  </si>
  <si>
    <t>テント上上衣腫_未確定</t>
    <phoneticPr fontId="3"/>
  </si>
  <si>
    <t>テント上上衣腫_ZFTA 融合陽性</t>
    <phoneticPr fontId="3"/>
  </si>
  <si>
    <t>テント上上衣腫_YAP1 融合陽性</t>
    <phoneticPr fontId="3"/>
  </si>
  <si>
    <t>後頭蓋窩上衣腫_未確定</t>
    <phoneticPr fontId="3"/>
  </si>
  <si>
    <t>後頭蓋窩上衣腫_グループA</t>
    <phoneticPr fontId="3"/>
  </si>
  <si>
    <t>後頭蓋窩上衣腫_グループB</t>
    <phoneticPr fontId="3"/>
  </si>
  <si>
    <t>脊髄上衣腫_未確定</t>
    <phoneticPr fontId="3"/>
  </si>
  <si>
    <t>脊髄上衣腫_MYCN増幅</t>
    <phoneticPr fontId="3"/>
  </si>
  <si>
    <t>髄芽腫</t>
    <phoneticPr fontId="3"/>
  </si>
  <si>
    <t>髄芽腫、分子型</t>
  </si>
  <si>
    <t>髄芽腫、組織型</t>
  </si>
  <si>
    <t>その他中枢神経系胎児性腫瘍</t>
    <phoneticPr fontId="3"/>
  </si>
  <si>
    <t>非定型奇形腫様ラブドイド腫瘍</t>
  </si>
  <si>
    <t>篩状神経上皮腫瘍</t>
  </si>
  <si>
    <t>多層ロゼット性胎児性腫瘍</t>
  </si>
  <si>
    <t>BCOR遺伝子内縦列重複を伴う中枢神経腫瘍</t>
  </si>
  <si>
    <t>中枢神経系神経芽腫_FOXR2活性化</t>
    <phoneticPr fontId="3"/>
  </si>
  <si>
    <t>中枢神経系胎児性腫瘍_その他_未確定</t>
    <phoneticPr fontId="3"/>
  </si>
  <si>
    <t>神経線維腫</t>
    <phoneticPr fontId="3"/>
  </si>
  <si>
    <t>蔓状神経線維腫</t>
  </si>
  <si>
    <t>軟部組織性中枢神経腫瘍</t>
    <phoneticPr fontId="3"/>
  </si>
  <si>
    <t>線維芽腫性及び筋線維芽腫性腫瘍</t>
  </si>
  <si>
    <t>血管性中枢神経腫瘍</t>
  </si>
  <si>
    <t>骨格筋性中枢神経腫瘍</t>
  </si>
  <si>
    <t>分化度不明の中枢神経腫瘍</t>
  </si>
  <si>
    <t>軟骨・骨性中枢神経腫瘍</t>
    <phoneticPr fontId="3"/>
  </si>
  <si>
    <t>軟骨形成中枢神経腫瘍</t>
  </si>
  <si>
    <t>脊索由来の腫瘍</t>
    <phoneticPr fontId="3"/>
  </si>
  <si>
    <t>脊索種</t>
  </si>
  <si>
    <t>びまん性髄膜メラニン細胞性腫瘍</t>
    <phoneticPr fontId="3"/>
  </si>
  <si>
    <t>びまん性髄膜メラニン細胞性腫瘍：メラニン細胞増殖症及び黒色腫症</t>
  </si>
  <si>
    <t>孤立性髄膜メラニン細胞性腫瘍</t>
    <phoneticPr fontId="3"/>
  </si>
  <si>
    <t>孤立性髄膜メラニン細胞性腫瘍：メラニン細胞増殖症及び黒色腫症</t>
  </si>
  <si>
    <t>中枢神経原リンパ腫</t>
    <phoneticPr fontId="3"/>
  </si>
  <si>
    <t>中枢神経系リンパ腫</t>
  </si>
  <si>
    <t>中枢神経系におけるその他の希少なリンパ腫</t>
  </si>
  <si>
    <t>中枢神経原発組織球性腫瘍</t>
    <phoneticPr fontId="3"/>
  </si>
  <si>
    <t>中枢神経原発エルドハイム・チェスター病</t>
  </si>
  <si>
    <t>中枢神経原発ロサイ・ドルフマン病</t>
  </si>
  <si>
    <t>中枢神経原発若年性黄色肉芽腫</t>
  </si>
  <si>
    <t>中枢神経原発ランゲルハンス細胞組織球症</t>
  </si>
  <si>
    <t>中枢神経原発組織球性肉腫</t>
  </si>
  <si>
    <t>中枢神経原発成熟奇形腫</t>
  </si>
  <si>
    <t>中枢神経原発未熟奇形腫</t>
  </si>
  <si>
    <t>中枢神経原発悪性転化を伴う奇形腫</t>
  </si>
  <si>
    <t>中枢神経原発ジャーミノーマ（胚腫）</t>
  </si>
  <si>
    <t>中枢神経原発胎児性癌</t>
  </si>
  <si>
    <t>中枢神経原発卵黄嚢腫瘍</t>
  </si>
  <si>
    <t>中枢神経原発絨毛癌</t>
  </si>
  <si>
    <t>中枢神経原発混合胚細胞腫瘍</t>
  </si>
  <si>
    <t>トルコ鞍部顆粒細胞腫</t>
  </si>
  <si>
    <t>下垂体紡錘形細胞オンコサイトーマ</t>
  </si>
  <si>
    <t>下垂体細胞腫_トルコ鞍部顆粒細胞腫_下垂体紡錘形細胞オンコサイトーマ</t>
    <phoneticPr fontId="3"/>
  </si>
  <si>
    <t>胆嚢癌</t>
    <phoneticPr fontId="3"/>
  </si>
  <si>
    <t>胆嚢腺癌_特定不能</t>
    <phoneticPr fontId="3"/>
  </si>
  <si>
    <t>肥満細胞症</t>
    <phoneticPr fontId="3"/>
  </si>
  <si>
    <t>皮膚肥満細胞症</t>
  </si>
  <si>
    <t>好酸球増多症と遺伝子再構成を伴う骨髄性_リンパ性腫瘍</t>
    <phoneticPr fontId="3"/>
  </si>
  <si>
    <t>PDGFRA再構成を伴う骨髄性_リンパ性腫瘍</t>
    <phoneticPr fontId="3"/>
  </si>
  <si>
    <t>PDGFRB再構成を伴う骨髄性_リンパ性腫瘍</t>
    <phoneticPr fontId="3"/>
  </si>
  <si>
    <t>FGFR1再構成を伴う骨髄性_リンパ性腫瘍</t>
    <phoneticPr fontId="3"/>
  </si>
  <si>
    <t>PCM1-JAK2を伴う骨髄性_リンパ性腫瘍</t>
    <phoneticPr fontId="3"/>
  </si>
  <si>
    <t>生殖細胞系素因を伴う骨髄性腫瘍</t>
    <phoneticPr fontId="3"/>
  </si>
  <si>
    <t>先行疾患および臓器障害のない生殖細胞系素因を伴う骨髄性腫瘍</t>
  </si>
  <si>
    <t>生殖細胞系素因と先行する血小板異常を伴う骨髄性腫瘍</t>
  </si>
  <si>
    <t>他の臓器障害に関連する生殖細胞系素因を伴う骨髄性腫瘍</t>
  </si>
  <si>
    <t>遺伝性骨不全症候群およびテロメア異常に関連する生殖細胞系素因を有する骨髄性腫瘍</t>
  </si>
  <si>
    <t>急性骨髄性白血病および関連前駆性腫瘍</t>
    <phoneticPr fontId="3"/>
  </si>
  <si>
    <t>反復する遺伝子異常を伴う急性骨髄性白血病</t>
  </si>
  <si>
    <t>骨髄異形成関連変化を伴う急性骨髄性白血病</t>
  </si>
  <si>
    <t>ダウン症関連骨髄増殖症</t>
  </si>
  <si>
    <t>急性骨髄性白血病_非特定型</t>
    <phoneticPr fontId="3"/>
  </si>
  <si>
    <t>分化系統不明な急性白血病</t>
    <phoneticPr fontId="3"/>
  </si>
  <si>
    <t>混合表現型急性白血病_B_骨髄性、非特定型</t>
    <phoneticPr fontId="3"/>
  </si>
  <si>
    <t>混合表現型急性白血病_T_骨髄性、非特定型</t>
    <phoneticPr fontId="3"/>
  </si>
  <si>
    <t>混合表現型急性白血病_非特定希少型</t>
    <phoneticPr fontId="3"/>
  </si>
  <si>
    <t>分化系統不明な急性白血病_非特定型</t>
    <phoneticPr fontId="3"/>
  </si>
  <si>
    <t>前駆リンパ性腫瘍</t>
    <phoneticPr fontId="3"/>
  </si>
  <si>
    <t>反復する遺伝子異常を有するBリンパ芽球性白血病_リンパ腫</t>
  </si>
  <si>
    <t>反復する遺伝子異常を有するBリンパ芽球性白血病_リンパ腫</t>
    <phoneticPr fontId="3"/>
  </si>
  <si>
    <t>Tリンパ芽球性白血病_リンパ腫</t>
  </si>
  <si>
    <t>Tリンパ芽球性白血病_リンパ腫</t>
    <phoneticPr fontId="3"/>
  </si>
  <si>
    <t>NKリンパ芽球性白血病_リンパ腫</t>
    <phoneticPr fontId="3"/>
  </si>
  <si>
    <t>Bリンパ芽球性白血病_リンパ腫_非特定型</t>
    <phoneticPr fontId="3"/>
  </si>
  <si>
    <t>成熟B細胞腫瘍</t>
    <phoneticPr fontId="3"/>
  </si>
  <si>
    <t>IgM型意義不明の単クローン性ガンマグロブリン血症</t>
  </si>
  <si>
    <t>重鎖病</t>
  </si>
  <si>
    <t>形質細胞腫瘍</t>
  </si>
  <si>
    <t>粘膜関連リンパ組織節外性辺縁帯リンパ腫 (MALT リンパ腫)</t>
  </si>
  <si>
    <t>EBV陽性粘膜皮膚潰瘍</t>
  </si>
  <si>
    <t>慢性炎症関連びまん性大細胞型B細胞リンパ腫</t>
  </si>
  <si>
    <t>形質芽球性リンパ腫</t>
  </si>
  <si>
    <t>原発性体腔液リンパ腫</t>
  </si>
  <si>
    <t>HHV8関連リンパ増殖異常症</t>
  </si>
  <si>
    <t>高悪性度B細胞リンパ腫</t>
  </si>
  <si>
    <t>慢性リンパ性白血病_小リンパ球性リンパ腫</t>
  </si>
  <si>
    <t>びまん性大細胞型B細胞リンパ腫_非特定型</t>
  </si>
  <si>
    <t>原発性皮膚びまん性大細胞型B細胞リンパ腫_下肢型</t>
  </si>
  <si>
    <t>EBV陽性びまん性大細胞型B細胞リンパ腫_非特定型</t>
  </si>
  <si>
    <t>びまん性大細胞型B細胞リンパ腫と古典的ホジキンリンパ腫の中間的特徴を伴うB細胞リンパ腫_分類不能型</t>
  </si>
  <si>
    <t>成熟TおよびNK細胞腫瘍</t>
    <phoneticPr fontId="3"/>
  </si>
  <si>
    <t>T細胞大型顆粒リンパ球性白血病</t>
  </si>
  <si>
    <t>小児EBV陽性T細胞およびNK細胞リンパ増殖性疾患</t>
  </si>
  <si>
    <t>腸T細胞リンパ腫</t>
  </si>
  <si>
    <t>血管免疫芽球性T細胞リンパ腫および他のT濾胞ヘルパー細胞起源節性リンパ腫　</t>
  </si>
  <si>
    <t>原発性皮膚末梢性T細胞リンパ腫_稀少型</t>
  </si>
  <si>
    <t>末梢性T細胞リンパ腫_非特定型</t>
  </si>
  <si>
    <t>未分化大細胞リンパ腫_ALK陽性型</t>
  </si>
  <si>
    <t>未分化大細胞リンパ腫_ALK陰性型</t>
  </si>
  <si>
    <t>免疫不全関連リンパ増殖異常症</t>
    <phoneticPr fontId="3"/>
  </si>
  <si>
    <t>原発性免疫異常症に伴うリンパ増殖異常症</t>
  </si>
  <si>
    <t>HIV感染に伴うリンパ腫</t>
  </si>
  <si>
    <t>移植後リンパ増殖異常症</t>
  </si>
  <si>
    <t>その他の医原性免疫不全関連リンパ増殖異常症</t>
  </si>
  <si>
    <t>組織球性および樹状細胞腫瘍</t>
    <phoneticPr fontId="3"/>
  </si>
  <si>
    <t>組織球性肉腫</t>
  </si>
  <si>
    <t>ランゲルハンス細胞由来腫瘍</t>
  </si>
  <si>
    <t>指状嵌入樹状細胞肉腫</t>
  </si>
  <si>
    <t>線維芽細胞性細網細胞腫瘍</t>
  </si>
  <si>
    <t>中枢神経原発胚細胞腫瘍_</t>
    <phoneticPr fontId="3"/>
  </si>
  <si>
    <t>中枢神経原発胚細胞腫瘍_</t>
    <phoneticPr fontId="3"/>
  </si>
  <si>
    <t>神経鞘腫_</t>
    <phoneticPr fontId="3"/>
  </si>
  <si>
    <t>神経鞘腫_</t>
    <phoneticPr fontId="3"/>
  </si>
  <si>
    <t>成熟B細胞腫瘍</t>
    <phoneticPr fontId="3"/>
  </si>
  <si>
    <t>環状鉄芽球と多血球系統の異形成を伴う骨髄異形成症候群</t>
  </si>
  <si>
    <t>環状鉄芽球を伴う骨髄異形成症候群</t>
    <phoneticPr fontId="3"/>
  </si>
  <si>
    <t>急性骨髄性白血病_非特異型</t>
    <phoneticPr fontId="3"/>
  </si>
  <si>
    <t>急性単球性白血病</t>
  </si>
  <si>
    <t>赤白血病</t>
  </si>
  <si>
    <t>原発性骨髄線維症</t>
    <phoneticPr fontId="3"/>
  </si>
  <si>
    <t>古典的ホジキンリンパ腫</t>
    <phoneticPr fontId="3"/>
  </si>
  <si>
    <t>真性多血症</t>
    <phoneticPr fontId="3"/>
  </si>
  <si>
    <t>真性多血症後骨髄線維症</t>
  </si>
  <si>
    <t>全身性肥満細胞症</t>
    <phoneticPr fontId="3"/>
  </si>
  <si>
    <t>骨髄肥満細胞症</t>
  </si>
  <si>
    <t>本態性血小板血症</t>
    <phoneticPr fontId="3"/>
  </si>
  <si>
    <t>本態性血小板血症後骨髄線維症</t>
  </si>
  <si>
    <t>成人びまん性神経膠腫</t>
    <phoneticPr fontId="3"/>
  </si>
  <si>
    <t>小児低悪性度びまん性神経膠腫</t>
    <phoneticPr fontId="3"/>
  </si>
  <si>
    <t>血管中心性膠腫</t>
  </si>
  <si>
    <t>多形性低悪性度神経上皮腫瘍</t>
  </si>
  <si>
    <t>小児高悪性度びまん性神経膠腫</t>
    <phoneticPr fontId="3"/>
  </si>
  <si>
    <t>乳児半球神経膠腫</t>
  </si>
  <si>
    <t>線維形成性乳児星細胞腫および神経節膠腫</t>
    <phoneticPr fontId="3"/>
  </si>
  <si>
    <t>線維形成性乳児星細胞腫</t>
  </si>
  <si>
    <t>線維形成性乳児神経節膠腫</t>
  </si>
  <si>
    <t>線維形成結節性髄芽腫</t>
  </si>
  <si>
    <t>高度結節性髄芽腫</t>
  </si>
  <si>
    <t>大細胞性髄芽腫</t>
  </si>
  <si>
    <t>退形成性髄芽腫</t>
  </si>
  <si>
    <t>線維芽腫性及び筋線維芽腫性腫瘍</t>
    <phoneticPr fontId="3"/>
  </si>
  <si>
    <t>孤立性線維性腫瘍</t>
  </si>
  <si>
    <t>血管性中枢神経腫瘍</t>
    <phoneticPr fontId="3"/>
  </si>
  <si>
    <t>血管腫及び血管奇形</t>
  </si>
  <si>
    <t>血管芽腫</t>
  </si>
  <si>
    <t>骨格筋性中枢神経腫瘍</t>
    <phoneticPr fontId="3"/>
  </si>
  <si>
    <t>分化度不明の中枢神経腫瘍</t>
    <phoneticPr fontId="3"/>
  </si>
  <si>
    <t>CIC遺伝子再構成肉種</t>
  </si>
  <si>
    <t>ユーイング肉種</t>
  </si>
  <si>
    <t>軟骨形成中枢神経腫瘍</t>
    <phoneticPr fontId="3"/>
  </si>
  <si>
    <t>間葉性軟骨肉種</t>
  </si>
  <si>
    <t>軟骨肉種</t>
  </si>
  <si>
    <t>びまん性髄膜メラニン細胞性腫瘍：メラニン細胞増殖症及び黒色腫症</t>
    <phoneticPr fontId="3"/>
  </si>
  <si>
    <t>髄膜メラニン細胞増殖症</t>
  </si>
  <si>
    <t>髄膜黒色腫症</t>
  </si>
  <si>
    <t>孤立性髄膜メラニン細胞性腫瘍：メラニン細胞増殖症及び黒色腫症</t>
    <phoneticPr fontId="3"/>
  </si>
  <si>
    <t>髄膜メラニン細胞腫</t>
  </si>
  <si>
    <t>髄膜黒色腫</t>
  </si>
  <si>
    <t>中枢神経系リンパ腫</t>
    <phoneticPr fontId="3"/>
  </si>
  <si>
    <t>中枢神経系びまん性大型B 細胞リンパ腫</t>
  </si>
  <si>
    <t>中枢神経系免疫不全関連中枢神経リンパ腫</t>
  </si>
  <si>
    <t>血管内大細胞型B 細胞リンパ腫</t>
  </si>
  <si>
    <t>中枢神経系におけるその他の希少なリンパ腫</t>
    <phoneticPr fontId="3"/>
  </si>
  <si>
    <t>硬膜MALT リンパ腫</t>
  </si>
  <si>
    <t>その他の中枢神経系低悪性度B 細胞性リンパ腫</t>
  </si>
  <si>
    <t>皮膚肥満細胞症</t>
    <phoneticPr fontId="3"/>
  </si>
  <si>
    <t>びまん性皮膚肥満細胞症</t>
  </si>
  <si>
    <t>芽球増加を伴う骨髄異形成症候群</t>
    <phoneticPr fontId="3"/>
  </si>
  <si>
    <t>芽球増加と赤血球系優位を伴う骨髄異形成症候群</t>
  </si>
  <si>
    <t>芽球増加と線維化を伴う骨髄異形成症候群</t>
  </si>
  <si>
    <t>小児骨髄異形成症候群</t>
    <phoneticPr fontId="3"/>
  </si>
  <si>
    <t>先行疾患および臓器障害のない生殖細胞系素因を伴う骨髄性腫瘍</t>
    <phoneticPr fontId="3"/>
  </si>
  <si>
    <t>生殖細胞系列CEBPA変異を伴う急性骨髄性白血病</t>
  </si>
  <si>
    <t>生殖細胞系列DDX41変異を伴う骨髄性腫瘍</t>
  </si>
  <si>
    <t>生殖細胞系素因と先行する血小板異常を伴う骨髄性腫瘍</t>
    <phoneticPr fontId="3"/>
  </si>
  <si>
    <t>生殖細胞系列RUNX1変異を伴う骨髄性腫瘍</t>
  </si>
  <si>
    <t>生殖細胞系列ANKRD26変異を伴う骨髄性腫瘍</t>
  </si>
  <si>
    <t>生殖細胞系列ETV6変異を伴う骨髄性腫瘍</t>
  </si>
  <si>
    <t>他の臓器障害に関連する生殖細胞系素因を伴う骨髄性腫瘍</t>
    <phoneticPr fontId="3"/>
  </si>
  <si>
    <t>生殖細胞系列GATA2変異を伴う骨髄性腫瘍</t>
  </si>
  <si>
    <t>反復する遺伝子異常を伴う急性骨髄性白血病</t>
    <phoneticPr fontId="3"/>
  </si>
  <si>
    <t>inv(16)(p13.1q22)またはt(16;16)(p13.1;q22);CBFB-MYH11を伴う急性骨髄性白血病</t>
  </si>
  <si>
    <t>急性前骨髄球性白血病</t>
  </si>
  <si>
    <t>inv(3)(q21.3q26.2)またはt(3;3)(q21.3;q26.2); GATA2, MECOMを伴う急性骨髄性白血病</t>
  </si>
  <si>
    <t>t(1;22)(p13.3;q13.3);RBM15-MKL1を伴う急性骨髄性白血病（巨核芽球性)</t>
  </si>
  <si>
    <t>ダウン症関連骨髄増殖症</t>
    <phoneticPr fontId="3"/>
  </si>
  <si>
    <t>ダウン症関連一過性骨髄異常増殖症</t>
  </si>
  <si>
    <t>ダウン症関連骨髄性白血病</t>
  </si>
  <si>
    <t>単クローン性B細胞リンパ球増加症</t>
  </si>
  <si>
    <t>脾びまん性赤脾髄小型B細胞リンパ腫</t>
  </si>
  <si>
    <t>有毛細胞白血病バリアント</t>
  </si>
  <si>
    <t>重鎖病</t>
    <phoneticPr fontId="3"/>
  </si>
  <si>
    <t>形質細胞腫瘍</t>
    <phoneticPr fontId="3"/>
  </si>
  <si>
    <t>非IgM型意義不明の単クローン性ガンマグロブリン血症</t>
  </si>
  <si>
    <t>形質細胞骨髄腫バリアント</t>
  </si>
  <si>
    <t>形質細胞腫</t>
  </si>
  <si>
    <t>単クローン性免疫グロブリン沈着病</t>
  </si>
  <si>
    <t>腫瘍随伴症候群を伴う形質細胞腫瘍</t>
  </si>
  <si>
    <t>小児節性辺縁帯リンパ腫</t>
  </si>
  <si>
    <t>精巣濾胞性リンパ腫</t>
  </si>
  <si>
    <t>胚中心限局型濾胞性腫瘍症</t>
  </si>
  <si>
    <t>白血病性非節性マントル細胞リンパ腫</t>
  </si>
  <si>
    <t>マントル帯限局型マントル細胞腫瘍症</t>
  </si>
  <si>
    <t>胚中心B細胞亜型</t>
  </si>
  <si>
    <t>活性化B細胞亜型</t>
  </si>
  <si>
    <t>フィブリン関連びまん性大細胞型B細胞リンパ腫</t>
  </si>
  <si>
    <t>多中心性キャッスルマン病</t>
  </si>
  <si>
    <t>HHV8陽性胚中心向性リンパ増殖異常症</t>
  </si>
  <si>
    <t>MYCおよびBCL2とBCL6の両方か一方の再構成を伴う高悪性度B細胞リンパ腫</t>
  </si>
  <si>
    <t>種痘様水疱症様リンパ増殖異常症</t>
  </si>
  <si>
    <t>重症蚊刺アレルギー</t>
  </si>
  <si>
    <t>腸T細胞リンパ腫</t>
    <phoneticPr fontId="3"/>
  </si>
  <si>
    <t>腸症関連T細胞リンパ腫</t>
  </si>
  <si>
    <t>単形性上皮向性腸T細胞リンパ腫</t>
  </si>
  <si>
    <t>緩徐進行性胃腸管T細胞リンパ増殖異常症</t>
  </si>
  <si>
    <t>原発性皮膚CD8陽性急速進行性表皮向性細胞傷害性T細胞リンパ腫</t>
  </si>
  <si>
    <t>原発性皮膚末端CD8陽性T細胞リンパ腫</t>
  </si>
  <si>
    <t>T濾胞ヘルパー細胞形質を伴う節性末梢性T細胞リンパ腫</t>
  </si>
  <si>
    <t>非破壊性PTLD</t>
  </si>
  <si>
    <t>多形性PTLD</t>
  </si>
  <si>
    <t>単形性PTLD</t>
  </si>
  <si>
    <t>古典的ホジキンリンパ腫PTLD</t>
  </si>
  <si>
    <t>色素性蕁麻疹 _ 斑状丘疹状肥満細胞症</t>
  </si>
  <si>
    <t>初期前駆T細胞性リンパ芽球性白血病_リンパ腫</t>
  </si>
  <si>
    <t>炎症性偽腫瘍様濾胞_線維芽細胞性樹状細胞肉腫</t>
  </si>
  <si>
    <t>T 細胞およびNK_T 細胞性リンパ腫</t>
  </si>
  <si>
    <t>高二倍体性Bリンパ芽球性白血病_リンパ腫</t>
  </si>
  <si>
    <t>原発性皮膚CD4陽性小型_中型T細胞リンパ増殖異常症</t>
  </si>
  <si>
    <t>低二倍体性Bリンパ芽球性白血病_リンパ腫</t>
  </si>
  <si>
    <t>BCR-ABL1様Bリンパ芽球性白血病_リンパ腫</t>
  </si>
  <si>
    <t>髄芽腫_分子型</t>
  </si>
  <si>
    <t>髄芽腫_組織型</t>
  </si>
  <si>
    <t>星細胞腫_IDH 変異</t>
  </si>
  <si>
    <t>びまん性星細胞腫_MYB- or MYBL1変異</t>
  </si>
  <si>
    <t>びまん性正中膠腫_H3 K27 変異</t>
  </si>
  <si>
    <t>髄芽腫_WNT 活性化</t>
  </si>
  <si>
    <t>頭蓋内間葉系腫瘍_FET-CREB融合陽性</t>
  </si>
  <si>
    <t>乏突起膠腫_IDH 変異および1p_19q 共欠失</t>
  </si>
  <si>
    <t>びまん性半球神経膠腫_H3 G34変異</t>
  </si>
  <si>
    <t>髄芽腫_SHH 活性化およびTP53 野生型</t>
  </si>
  <si>
    <t>HHV8陽性びまん性大細胞型B細胞リンパ腫_非特定型</t>
  </si>
  <si>
    <t>高悪性度B細胞リンパ腫_非特定型</t>
  </si>
  <si>
    <t>TおよびNK細胞型慢性活動性EBV感染_全身型</t>
  </si>
  <si>
    <t>膠芽腫_IDH 野生型</t>
  </si>
  <si>
    <t>小児高悪性度びまん性神経膠腫_H3野生型_IDH野生型</t>
  </si>
  <si>
    <t>髄芽腫_SHH 活性化およびTP53 変異</t>
  </si>
  <si>
    <t>原発性頭蓋内肉種_DICER1変異</t>
  </si>
  <si>
    <t>未分化大細胞性リンパ腫_ALK陽性及びALK陰性</t>
  </si>
  <si>
    <t>腸T細胞リンパ腫_非特定型</t>
  </si>
  <si>
    <t>びまん性低悪性度神経膠腫_MAPK経路変異</t>
  </si>
  <si>
    <t>髄芽腫_非WHT_非SHH</t>
  </si>
  <si>
    <t>脾B細胞リンパ腫_白血病_分類不能型</t>
    <phoneticPr fontId="3"/>
  </si>
  <si>
    <t>HER2タンパク</t>
    <phoneticPr fontId="3"/>
  </si>
  <si>
    <t>HER2タンパク-検査方法</t>
    <phoneticPr fontId="3"/>
  </si>
  <si>
    <t>がん種固有（甲状腺）</t>
    <rPh sb="2" eb="3">
      <t>シュ</t>
    </rPh>
    <rPh sb="3" eb="5">
      <t>コユウ</t>
    </rPh>
    <rPh sb="6" eb="9">
      <t>コウジョウセン</t>
    </rPh>
    <phoneticPr fontId="3"/>
  </si>
  <si>
    <t>不明 or 未検査</t>
    <rPh sb="7" eb="9">
      <t>ケンサ</t>
    </rPh>
    <phoneticPr fontId="2"/>
  </si>
  <si>
    <t>RET融合遺伝⼦</t>
    <phoneticPr fontId="3"/>
  </si>
  <si>
    <t>がん種固有（胆道）</t>
    <rPh sb="2" eb="3">
      <t>シュ</t>
    </rPh>
    <rPh sb="3" eb="5">
      <t>コユウ</t>
    </rPh>
    <rPh sb="6" eb="8">
      <t>タンドウ</t>
    </rPh>
    <phoneticPr fontId="3"/>
  </si>
  <si>
    <t>がん種固有（膵臓）</t>
    <rPh sb="2" eb="3">
      <t>シュ</t>
    </rPh>
    <rPh sb="3" eb="5">
      <t>コユウ</t>
    </rPh>
    <phoneticPr fontId="3"/>
  </si>
  <si>
    <t>がん種固有（前立腺）</t>
    <rPh sb="2" eb="3">
      <t>シュ</t>
    </rPh>
    <rPh sb="3" eb="5">
      <t>コユウ</t>
    </rPh>
    <phoneticPr fontId="3"/>
  </si>
  <si>
    <t>BRAF(V600)-検査方法</t>
  </si>
  <si>
    <t>gBRCA1-検査方法</t>
  </si>
  <si>
    <t>相同組換え修復⽋損</t>
  </si>
  <si>
    <t>相同組換え修復⽋損-検査方法</t>
  </si>
  <si>
    <t>肺</t>
    <phoneticPr fontId="3"/>
  </si>
  <si>
    <t>乳房</t>
    <phoneticPr fontId="3"/>
  </si>
  <si>
    <t>食道/胃"又は"腸</t>
    <phoneticPr fontId="3"/>
  </si>
  <si>
    <t>肝臓</t>
    <phoneticPr fontId="3"/>
  </si>
  <si>
    <t>皮膚</t>
    <phoneticPr fontId="3"/>
  </si>
  <si>
    <t>唾液腺癌</t>
    <phoneticPr fontId="3"/>
  </si>
  <si>
    <t>甲状腺</t>
    <phoneticPr fontId="3"/>
  </si>
  <si>
    <t>胆道</t>
    <phoneticPr fontId="3"/>
  </si>
  <si>
    <t>膵臓</t>
    <phoneticPr fontId="3"/>
  </si>
  <si>
    <t>前立腺</t>
    <phoneticPr fontId="3"/>
  </si>
  <si>
    <t>卵巣/卵管</t>
    <phoneticPr fontId="3"/>
  </si>
  <si>
    <t>がん種固有（卵巣_卵管）</t>
    <rPh sb="2" eb="3">
      <t>シュ</t>
    </rPh>
    <rPh sb="3" eb="5">
      <t>コユウ</t>
    </rPh>
    <phoneticPr fontId="3"/>
  </si>
  <si>
    <t>myChoice診断システム</t>
  </si>
  <si>
    <t>固形がん</t>
    <rPh sb="0" eb="2">
      <t>コケイ</t>
    </rPh>
    <phoneticPr fontId="3"/>
  </si>
  <si>
    <t>増悪確認日</t>
    <phoneticPr fontId="3"/>
  </si>
  <si>
    <t xml:space="preserve"> ※Grade3以上の非血液毒性の有無について入力</t>
    <rPh sb="8" eb="10">
      <t>イジョウ</t>
    </rPh>
    <rPh sb="11" eb="12">
      <t>ヒ</t>
    </rPh>
    <rPh sb="12" eb="14">
      <t>ケツエキ</t>
    </rPh>
    <rPh sb="14" eb="16">
      <t>ドクセイ</t>
    </rPh>
    <rPh sb="17" eb="19">
      <t>ウム</t>
    </rPh>
    <rPh sb="23" eb="25">
      <t>ニュウリョク</t>
    </rPh>
    <phoneticPr fontId="3"/>
  </si>
  <si>
    <t>中止に至った有害事象</t>
    <rPh sb="0" eb="2">
      <t>チュウシ</t>
    </rPh>
    <rPh sb="3" eb="4">
      <t>イタ</t>
    </rPh>
    <rPh sb="6" eb="8">
      <t>ユウガイ</t>
    </rPh>
    <rPh sb="8" eb="10">
      <t>ジショウ</t>
    </rPh>
    <phoneticPr fontId="3"/>
  </si>
  <si>
    <t>はい</t>
    <phoneticPr fontId="3"/>
  </si>
  <si>
    <t>いいえ</t>
    <phoneticPr fontId="3"/>
  </si>
  <si>
    <t>上記以外に中止に至った有害事象</t>
    <rPh sb="0" eb="2">
      <t>ジョウキ</t>
    </rPh>
    <rPh sb="2" eb="4">
      <t>イガイ</t>
    </rPh>
    <rPh sb="5" eb="7">
      <t>チュウシ</t>
    </rPh>
    <rPh sb="8" eb="9">
      <t>イタ</t>
    </rPh>
    <rPh sb="11" eb="13">
      <t>ユウガイ</t>
    </rPh>
    <rPh sb="13" eb="15">
      <t>ジショウ</t>
    </rPh>
    <phoneticPr fontId="3"/>
  </si>
  <si>
    <t>あり</t>
    <phoneticPr fontId="3"/>
  </si>
  <si>
    <t>なし</t>
    <phoneticPr fontId="3"/>
  </si>
  <si>
    <t>最悪 Grade</t>
    <rPh sb="0" eb="2">
      <t>サイアク</t>
    </rPh>
    <phoneticPr fontId="2"/>
  </si>
  <si>
    <t>上記以外</t>
    <rPh sb="0" eb="2">
      <t>ジョウキ</t>
    </rPh>
    <rPh sb="2" eb="4">
      <t>イガイ</t>
    </rPh>
    <phoneticPr fontId="3"/>
  </si>
  <si>
    <t>Grade 1</t>
  </si>
  <si>
    <t>Grade 2</t>
  </si>
  <si>
    <t>おくび</t>
  </si>
  <si>
    <t>胃腸障害、その他（具体的に記載    ）</t>
  </si>
  <si>
    <t>鼓腸</t>
  </si>
  <si>
    <t>歯の変色</t>
  </si>
  <si>
    <t>腹部膨満感</t>
  </si>
  <si>
    <t>ワクチン接種部位リンパ節腫脹</t>
  </si>
  <si>
    <t>一般・全身障害および投与部位の状態、その他（具体的に記載    ）</t>
  </si>
  <si>
    <t>外科および内科処置、その他（具体的に記載    ）</t>
  </si>
  <si>
    <t>感染症および寄生虫症、その他（具体的に記載    ）</t>
  </si>
  <si>
    <t>感染性鼻炎</t>
  </si>
  <si>
    <t>菌血症</t>
  </si>
  <si>
    <t>肝胆道系障害、その他（具体的に記載    ）</t>
  </si>
  <si>
    <t>眼障害、その他（具体的に記載    ）</t>
  </si>
  <si>
    <t>網膜裂孔</t>
  </si>
  <si>
    <t>筋骨格系および結合組織障害、その他（具体的に記載    ）</t>
  </si>
  <si>
    <t>血液およびリンパ系障害、その他（具体的に記載    ）</t>
  </si>
  <si>
    <t>血管障害、その他（具体的に記載    ）</t>
  </si>
  <si>
    <t>静脈炎</t>
  </si>
  <si>
    <t>表在性血栓性静脈炎</t>
  </si>
  <si>
    <t>アレルギー性鼻炎</t>
  </si>
  <si>
    <t>くしゃみ</t>
  </si>
  <si>
    <t>呼吸器、胸郭および縦隔障害、その他（具体的に記載    ）</t>
  </si>
  <si>
    <t>後鼻漏</t>
  </si>
  <si>
    <t>鼻漏</t>
  </si>
  <si>
    <t>耳および迷路障害、その他（具体的に記載    ）</t>
  </si>
  <si>
    <t>社会環境、その他（具体的に記載    ）</t>
  </si>
  <si>
    <t>挫傷</t>
  </si>
  <si>
    <t>傷害、中毒および処置合併症、その他（具体的に記載    ）</t>
  </si>
  <si>
    <t>チアノーゼ</t>
  </si>
  <si>
    <t>心臓障害、その他（具体的に記載    ）</t>
  </si>
  <si>
    <t>第一度房室ブロック</t>
  </si>
  <si>
    <t>動悸</t>
  </si>
  <si>
    <t>味覚不全</t>
    <rPh sb="0" eb="4">
      <t>ミカクフゼン</t>
    </rPh>
    <phoneticPr fontId="1"/>
  </si>
  <si>
    <t>一過性脳虚血発作</t>
  </si>
  <si>
    <t>失神寸前の状態</t>
  </si>
  <si>
    <t>神経系障害、その他（具体的に記載    ）</t>
  </si>
  <si>
    <t>脳血管虚血</t>
  </si>
  <si>
    <t>無嗅覚</t>
  </si>
  <si>
    <t>嗜眠</t>
  </si>
  <si>
    <t>ヘモグロビン尿</t>
  </si>
  <si>
    <t>腎および尿路障害、その他（具体的に記載    ）</t>
  </si>
  <si>
    <t>糖尿</t>
  </si>
  <si>
    <t>尿意切迫</t>
  </si>
  <si>
    <t>尿変色</t>
  </si>
  <si>
    <t>排尿困難</t>
  </si>
  <si>
    <t>頻尿</t>
  </si>
  <si>
    <t>陰茎痛</t>
  </si>
  <si>
    <t>後天性女性化</t>
  </si>
  <si>
    <t>射精障害</t>
  </si>
  <si>
    <t>生殖系および乳房障害、その他（具体的に記載    ）</t>
  </si>
  <si>
    <t>精子減少症</t>
  </si>
  <si>
    <t>早発閉経</t>
  </si>
  <si>
    <t>乳汁分泌障害</t>
  </si>
  <si>
    <t>乳頭変形</t>
  </si>
  <si>
    <t>排卵痛</t>
  </si>
  <si>
    <t>不規則月経</t>
  </si>
  <si>
    <t>無月経</t>
  </si>
  <si>
    <t>無精子症</t>
  </si>
  <si>
    <t>腟分泌物</t>
  </si>
  <si>
    <t>オルガズム遅延</t>
  </si>
  <si>
    <t>リビドー減退</t>
  </si>
  <si>
    <t>リビドー亢進</t>
  </si>
  <si>
    <t>精神障害、その他（具体的に記載    ）</t>
  </si>
  <si>
    <t>無オルガズム症</t>
  </si>
  <si>
    <t>先天性、家族性および遺伝性障害、その他（具体的に記載    ）</t>
  </si>
  <si>
    <t>代謝および栄養障害、その他（具体的に記載    ）</t>
  </si>
  <si>
    <t>テストステロン欠乏症</t>
  </si>
  <si>
    <t>思春期早発症</t>
  </si>
  <si>
    <t>成長促進</t>
  </si>
  <si>
    <t>男性化</t>
  </si>
  <si>
    <t>内分泌障害、その他（具体的に記載    ）</t>
  </si>
  <si>
    <t>副甲状腺機能亢進症</t>
  </si>
  <si>
    <t>妊娠喪失</t>
    <rPh sb="0" eb="2">
      <t>ニンシン</t>
    </rPh>
    <rPh sb="2" eb="4">
      <t>ソウシツ</t>
    </rPh>
    <phoneticPr fontId="1"/>
  </si>
  <si>
    <t>妊娠、産褥および周産期の状態、その他（具体的に記載    ）</t>
  </si>
  <si>
    <t>多毛症</t>
  </si>
  <si>
    <t>体臭</t>
  </si>
  <si>
    <t>脱毛症</t>
  </si>
  <si>
    <t>男性型多毛症</t>
  </si>
  <si>
    <t>爪の変化</t>
  </si>
  <si>
    <t>爪線状隆起</t>
  </si>
  <si>
    <t>爪脱落</t>
  </si>
  <si>
    <t>爪変色</t>
  </si>
  <si>
    <t>皮膚および皮下組織障害、その他（具体的に記載    ）</t>
  </si>
  <si>
    <t>皮膚色素過剰</t>
  </si>
  <si>
    <t>皮膚色素減少</t>
  </si>
  <si>
    <t>毛細血管拡張症</t>
  </si>
  <si>
    <t>毛質異常</t>
  </si>
  <si>
    <t>毛髪変色</t>
  </si>
  <si>
    <t>免疫系障害、その他（具体的に記載    ）</t>
  </si>
  <si>
    <t>皮膚乳頭腫</t>
  </si>
  <si>
    <t>良性、悪性および詳細不明の新生物（嚢胞およびポリープを含む）、その他（具体的に記載    ）</t>
  </si>
  <si>
    <t>ハプトグロビン減少</t>
  </si>
  <si>
    <t>血中プロラクチン異常</t>
  </si>
  <si>
    <t>血中重炭酸塩減少</t>
  </si>
  <si>
    <t>血中乳酸脱水素酵素増加</t>
  </si>
  <si>
    <t>甲状腺刺激ホルモン増加</t>
  </si>
  <si>
    <t>心電図異常Ｔ波</t>
  </si>
  <si>
    <t>成長ホルモン異常</t>
  </si>
  <si>
    <t>臨床検査、その他（具体的に記載    ）</t>
  </si>
  <si>
    <t>最悪 Grade</t>
    <phoneticPr fontId="3"/>
  </si>
  <si>
    <t>上記有害事象1～3以外で中止に至った有害事象の詳細1</t>
    <rPh sb="0" eb="2">
      <t>ジョウキ</t>
    </rPh>
    <rPh sb="2" eb="4">
      <t>ユウガイ</t>
    </rPh>
    <rPh sb="4" eb="6">
      <t>ジショウ</t>
    </rPh>
    <rPh sb="9" eb="11">
      <t>イガイ</t>
    </rPh>
    <rPh sb="12" eb="14">
      <t>チュウシ</t>
    </rPh>
    <rPh sb="15" eb="16">
      <t>イタ</t>
    </rPh>
    <rPh sb="18" eb="20">
      <t>ユウガイ</t>
    </rPh>
    <rPh sb="20" eb="22">
      <t>ジショウ</t>
    </rPh>
    <rPh sb="23" eb="25">
      <t>ショウサイ</t>
    </rPh>
    <phoneticPr fontId="3"/>
  </si>
  <si>
    <t>上記有害事象1～3以外で中止に至った有害事象の詳細2</t>
    <rPh sb="0" eb="2">
      <t>ジョウキ</t>
    </rPh>
    <rPh sb="2" eb="4">
      <t>ユウガイ</t>
    </rPh>
    <rPh sb="4" eb="6">
      <t>ジショウ</t>
    </rPh>
    <rPh sb="9" eb="11">
      <t>イガイ</t>
    </rPh>
    <rPh sb="12" eb="14">
      <t>チュウシ</t>
    </rPh>
    <rPh sb="15" eb="16">
      <t>イタ</t>
    </rPh>
    <rPh sb="18" eb="20">
      <t>ユウガイ</t>
    </rPh>
    <rPh sb="20" eb="22">
      <t>ジショウ</t>
    </rPh>
    <rPh sb="23" eb="25">
      <t>ショウサイ</t>
    </rPh>
    <phoneticPr fontId="3"/>
  </si>
  <si>
    <r>
      <t>上記有害事象1～3</t>
    </r>
    <r>
      <rPr>
        <b/>
        <sz val="11"/>
        <color rgb="FFFF0000"/>
        <rFont val="游ゴシック"/>
        <family val="3"/>
        <charset val="128"/>
        <scheme val="minor"/>
      </rPr>
      <t>以外</t>
    </r>
    <r>
      <rPr>
        <sz val="11"/>
        <color theme="1"/>
        <rFont val="游ゴシック"/>
        <family val="2"/>
        <charset val="128"/>
        <scheme val="minor"/>
      </rPr>
      <t>で中止に至った有害事象</t>
    </r>
    <rPh sb="0" eb="2">
      <t>ジョウキ</t>
    </rPh>
    <rPh sb="2" eb="4">
      <t>ユウガイ</t>
    </rPh>
    <rPh sb="4" eb="6">
      <t>ジショウ</t>
    </rPh>
    <rPh sb="9" eb="11">
      <t>イガイ</t>
    </rPh>
    <phoneticPr fontId="3"/>
  </si>
  <si>
    <t>重複がん活動性</t>
    <phoneticPr fontId="3"/>
  </si>
  <si>
    <t>発症年齢</t>
    <phoneticPr fontId="3"/>
  </si>
  <si>
    <t>　第3階層</t>
    <rPh sb="1" eb="2">
      <t>ダイ</t>
    </rPh>
    <rPh sb="3" eb="5">
      <t>カイソウ</t>
    </rPh>
    <phoneticPr fontId="3"/>
  </si>
  <si>
    <t>転帰情報</t>
    <rPh sb="0" eb="2">
      <t>テンキ</t>
    </rPh>
    <rPh sb="2" eb="4">
      <t>ジョウホウ</t>
    </rPh>
    <phoneticPr fontId="3"/>
  </si>
  <si>
    <t>最終生存確認日</t>
    <rPh sb="0" eb="2">
      <t>サイシュウ</t>
    </rPh>
    <rPh sb="2" eb="4">
      <t>セイゾン</t>
    </rPh>
    <rPh sb="4" eb="6">
      <t>カクニン</t>
    </rPh>
    <rPh sb="6" eb="7">
      <t>ビ</t>
    </rPh>
    <phoneticPr fontId="3"/>
  </si>
  <si>
    <t>死亡日</t>
    <rPh sb="0" eb="2">
      <t>シボウ</t>
    </rPh>
    <rPh sb="2" eb="3">
      <t>ニチ</t>
    </rPh>
    <phoneticPr fontId="3"/>
  </si>
  <si>
    <t>死因</t>
    <rPh sb="0" eb="2">
      <t>シイン</t>
    </rPh>
    <phoneticPr fontId="3"/>
  </si>
  <si>
    <t>レジメン実施の有無</t>
    <rPh sb="4" eb="6">
      <t>ジッシ</t>
    </rPh>
    <rPh sb="7" eb="9">
      <t>ウム</t>
    </rPh>
    <phoneticPr fontId="3"/>
  </si>
  <si>
    <t>エキスパートパネル（EP）開催日</t>
    <rPh sb="13" eb="16">
      <t>カイサイビ</t>
    </rPh>
    <phoneticPr fontId="3"/>
  </si>
  <si>
    <t>※非必須</t>
    <rPh sb="1" eb="2">
      <t>ヒ</t>
    </rPh>
    <rPh sb="2" eb="4">
      <t>ヒッス</t>
    </rPh>
    <phoneticPr fontId="3"/>
  </si>
  <si>
    <t>EPの結果治療薬の選択肢が提示された</t>
    <phoneticPr fontId="3"/>
  </si>
  <si>
    <t>いいえ</t>
  </si>
  <si>
    <t>EP前より使用している治療薬が提示され、</t>
    <rPh sb="2" eb="3">
      <t>マエ</t>
    </rPh>
    <rPh sb="5" eb="7">
      <t>シヨウ</t>
    </rPh>
    <rPh sb="11" eb="13">
      <t>チリョウ</t>
    </rPh>
    <rPh sb="13" eb="14">
      <t>クスリ</t>
    </rPh>
    <rPh sb="15" eb="17">
      <t>テイジ</t>
    </rPh>
    <phoneticPr fontId="3"/>
  </si>
  <si>
    <t>EP後も継続使用する場合は「いいえ」</t>
    <rPh sb="2" eb="3">
      <t>アト</t>
    </rPh>
    <rPh sb="4" eb="6">
      <t>ケイゾク</t>
    </rPh>
    <rPh sb="6" eb="8">
      <t>シヨウ</t>
    </rPh>
    <rPh sb="10" eb="12">
      <t>バアイ</t>
    </rPh>
    <phoneticPr fontId="3"/>
  </si>
  <si>
    <t>提示された治療薬を投与した(他院で投与した場合を含む)</t>
    <phoneticPr fontId="3"/>
  </si>
  <si>
    <t>提示された治療薬を投与しなかった理由</t>
    <rPh sb="0" eb="2">
      <t>テイジ</t>
    </rPh>
    <rPh sb="5" eb="8">
      <t>チリョウヤク</t>
    </rPh>
    <rPh sb="9" eb="11">
      <t>トウヨ</t>
    </rPh>
    <rPh sb="16" eb="18">
      <t>リユウ</t>
    </rPh>
    <phoneticPr fontId="3"/>
  </si>
  <si>
    <t>既に承認されている薬を治験と併用しているか</t>
    <rPh sb="0" eb="1">
      <t>スデ</t>
    </rPh>
    <rPh sb="2" eb="4">
      <t>ショウニン</t>
    </rPh>
    <rPh sb="9" eb="10">
      <t>クスリ</t>
    </rPh>
    <rPh sb="11" eb="13">
      <t>チケン</t>
    </rPh>
    <rPh sb="14" eb="16">
      <t>ヘイヨウ</t>
    </rPh>
    <phoneticPr fontId="3"/>
  </si>
  <si>
    <t>はい</t>
  </si>
  <si>
    <t>レジメン実施の有無</t>
    <phoneticPr fontId="3"/>
  </si>
  <si>
    <t>提示された治療薬を投与した</t>
    <phoneticPr fontId="3"/>
  </si>
  <si>
    <t>前治療継続の有無</t>
    <phoneticPr fontId="3"/>
  </si>
  <si>
    <t>提示された治療薬とは異なる薬剤の投与有無</t>
  </si>
  <si>
    <t>レジメン入力</t>
    <phoneticPr fontId="3"/>
  </si>
  <si>
    <t>治療方針</t>
    <phoneticPr fontId="3"/>
  </si>
  <si>
    <t>該当しない</t>
    <rPh sb="0" eb="2">
      <t>ガイトウ</t>
    </rPh>
    <phoneticPr fontId="2"/>
  </si>
  <si>
    <t>該当する</t>
    <rPh sb="0" eb="2">
      <t>ガイトウ</t>
    </rPh>
    <phoneticPr fontId="2"/>
  </si>
  <si>
    <t>承認薬併用治験への該当</t>
    <phoneticPr fontId="3"/>
  </si>
  <si>
    <t>治療ライン</t>
    <phoneticPr fontId="3"/>
  </si>
  <si>
    <t>1次治療（1st line）</t>
  </si>
  <si>
    <t>2次治療（2nd line）</t>
  </si>
  <si>
    <t>3次治療（3rd line）</t>
  </si>
  <si>
    <t>4次治療（4th line）</t>
  </si>
  <si>
    <t>5次治療以降（5th line以降）</t>
  </si>
  <si>
    <t>単位</t>
    <rPh sb="0" eb="2">
      <t>タンイ</t>
    </rPh>
    <phoneticPr fontId="2"/>
  </si>
  <si>
    <t>用法</t>
    <rPh sb="0" eb="2">
      <t>ヨウホウ</t>
    </rPh>
    <phoneticPr fontId="2"/>
  </si>
  <si>
    <t>筋注</t>
  </si>
  <si>
    <t>動注</t>
  </si>
  <si>
    <t>提示された治療薬を投与しなかった理由</t>
    <phoneticPr fontId="3"/>
  </si>
  <si>
    <t>EP提示の治験等に参加できなかった</t>
  </si>
  <si>
    <t>主治医の主に臨床的な判断</t>
  </si>
  <si>
    <t>患者側の希望または事情</t>
  </si>
  <si>
    <t>その他</t>
    <rPh sb="2" eb="3">
      <t>タ</t>
    </rPh>
    <phoneticPr fontId="2"/>
  </si>
  <si>
    <t>終了理由</t>
    <phoneticPr fontId="3"/>
  </si>
  <si>
    <t>最良総合効果</t>
  </si>
  <si>
    <t>CR（完全奏効）</t>
  </si>
  <si>
    <t>Grade3以上有害事象の有無</t>
    <phoneticPr fontId="3"/>
  </si>
  <si>
    <t>CTCAEv5.0 最悪 Grade</t>
    <phoneticPr fontId="3"/>
  </si>
  <si>
    <t>最悪 Grade</t>
    <phoneticPr fontId="3"/>
  </si>
  <si>
    <t>EP後</t>
    <rPh sb="2" eb="3">
      <t>アト</t>
    </rPh>
    <phoneticPr fontId="3"/>
  </si>
  <si>
    <t>前治療継続の有無</t>
    <rPh sb="0" eb="1">
      <t>マエ</t>
    </rPh>
    <rPh sb="1" eb="3">
      <t>チリョウ</t>
    </rPh>
    <rPh sb="3" eb="5">
      <t>ケイゾク</t>
    </rPh>
    <rPh sb="6" eb="8">
      <t>ウム</t>
    </rPh>
    <phoneticPr fontId="3"/>
  </si>
  <si>
    <t>提示された治療薬とは異なる薬剤の投与有無</t>
    <rPh sb="0" eb="2">
      <t>テイジ</t>
    </rPh>
    <rPh sb="5" eb="8">
      <t>チリョウヤク</t>
    </rPh>
    <rPh sb="10" eb="11">
      <t>コト</t>
    </rPh>
    <rPh sb="13" eb="15">
      <t>ヤクザイ</t>
    </rPh>
    <rPh sb="16" eb="18">
      <t>トウヨ</t>
    </rPh>
    <rPh sb="18" eb="20">
      <t>ウム</t>
    </rPh>
    <phoneticPr fontId="3"/>
  </si>
  <si>
    <t>レジメン入力</t>
    <rPh sb="4" eb="6">
      <t>ニュウリョク</t>
    </rPh>
    <phoneticPr fontId="3"/>
  </si>
  <si>
    <t>最良総合効果</t>
    <phoneticPr fontId="3"/>
  </si>
  <si>
    <t>NE（評価不能）</t>
    <phoneticPr fontId="3"/>
  </si>
  <si>
    <t>身長</t>
    <rPh sb="0" eb="2">
      <t>シンチョウ</t>
    </rPh>
    <phoneticPr fontId="3"/>
  </si>
  <si>
    <t>（cm）</t>
    <phoneticPr fontId="3"/>
  </si>
  <si>
    <t>体重</t>
    <rPh sb="0" eb="2">
      <t>タイジュウ</t>
    </rPh>
    <phoneticPr fontId="3"/>
  </si>
  <si>
    <t>（kg）</t>
    <phoneticPr fontId="3"/>
  </si>
  <si>
    <t>薬剤名1（一般名）</t>
    <phoneticPr fontId="3"/>
  </si>
  <si>
    <t>（初回）投与量</t>
    <rPh sb="1" eb="3">
      <t>ショカイ</t>
    </rPh>
    <rPh sb="4" eb="6">
      <t>トウヨ</t>
    </rPh>
    <rPh sb="6" eb="7">
      <t>リョウ</t>
    </rPh>
    <phoneticPr fontId="3"/>
  </si>
  <si>
    <t>単位</t>
    <rPh sb="0" eb="2">
      <t>タンイ</t>
    </rPh>
    <phoneticPr fontId="3"/>
  </si>
  <si>
    <t>用法</t>
    <rPh sb="0" eb="2">
      <t>ヨウホウ</t>
    </rPh>
    <phoneticPr fontId="3"/>
  </si>
  <si>
    <t>薬剤名2（一般名）</t>
    <phoneticPr fontId="3"/>
  </si>
  <si>
    <t>薬剤名3（一般名）</t>
    <phoneticPr fontId="3"/>
  </si>
  <si>
    <t>薬剤名4（一般名）</t>
    <phoneticPr fontId="3"/>
  </si>
  <si>
    <t>薬剤名5（一般名）</t>
    <phoneticPr fontId="3"/>
  </si>
  <si>
    <t>　セルにご入力ください。選択肢により対象が増減します。　 セルは、任意の入力項目です。</t>
    <rPh sb="5" eb="7">
      <t>ニュウリョク</t>
    </rPh>
    <rPh sb="12" eb="15">
      <t>センタクシ</t>
    </rPh>
    <rPh sb="18" eb="20">
      <t>タイショウ</t>
    </rPh>
    <rPh sb="21" eb="23">
      <t>ゾウゲン</t>
    </rPh>
    <rPh sb="33" eb="35">
      <t>ニンイ</t>
    </rPh>
    <rPh sb="36" eb="38">
      <t>ニュウリョク</t>
    </rPh>
    <rPh sb="38" eb="40">
      <t>コウモク</t>
    </rPh>
    <phoneticPr fontId="3"/>
  </si>
  <si>
    <t>最良総合効果</t>
    <rPh sb="4" eb="6">
      <t>コウカ</t>
    </rPh>
    <phoneticPr fontId="3"/>
  </si>
  <si>
    <t>　セルにご入力ください。選択肢により対象が増減します。　 セルは、任意の入力項目です。</t>
    <phoneticPr fontId="3"/>
  </si>
  <si>
    <r>
      <t>検体情報　</t>
    </r>
    <r>
      <rPr>
        <b/>
        <sz val="11"/>
        <color rgb="FFFF0000"/>
        <rFont val="游ゴシック"/>
        <family val="3"/>
        <charset val="128"/>
        <scheme val="minor"/>
      </rPr>
      <t>※貴院で組織検体を採取された場合は、ご記入ください</t>
    </r>
    <rPh sb="0" eb="2">
      <t>ケンタイ</t>
    </rPh>
    <rPh sb="2" eb="4">
      <t>ジョウホウ</t>
    </rPh>
    <rPh sb="6" eb="8">
      <t>キイン</t>
    </rPh>
    <rPh sb="9" eb="11">
      <t>ソシキ</t>
    </rPh>
    <rPh sb="11" eb="13">
      <t>ケンタイ</t>
    </rPh>
    <rPh sb="14" eb="16">
      <t>サイシュ</t>
    </rPh>
    <rPh sb="19" eb="21">
      <t>バアイ</t>
    </rPh>
    <rPh sb="24" eb="2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</si>
</sst>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sz val="8"/>
      <color rgb="FFFF0000"/>
      <name val="游ゴシック"/>
      <family val="2"/>
      <charset val="128"/>
      <scheme val="minor"/>
    </font>
    <font>
      <b/>
      <sz val="11"/>
      <color rgb="FFFF0000"/>
      <name val="游ゴシック"/>
      <family val="3"/>
      <charset val="128"/>
      <scheme val="minor"/>
    </font>
    <font>
      <sz val="11"/>
      <color theme="0" tint="-0.499984740745262"/>
      <name val="游ゴシック"/>
      <family val="3"/>
      <charset val="128"/>
      <scheme val="minor"/>
    </font>
    <font>
      <sz val="11"/>
      <color theme="5" tint="0.39997558519241921"/>
      <name val="游ゴシック"/>
      <family val="3"/>
      <charset val="128"/>
      <scheme val="minor"/>
    </font>
    <font>
      <sz val="11"/>
      <color theme="1"/>
      <name val="游ゴシック"/>
      <family val="3"/>
      <charset val="128"/>
      <scheme val="minor"/>
    </font>
    <font>
      <sz val="11"/>
      <color theme="1"/>
      <name val="游ゴシック"/>
      <family val="2"/>
      <scheme val="minor"/>
    </font>
    <font>
      <sz val="10"/>
      <color rgb="FFFF0000"/>
      <name val="游ゴシック"/>
      <family val="2"/>
      <charset val="128"/>
      <scheme val="minor"/>
    </font>
    <font>
      <sz val="11"/>
      <color theme="0"/>
      <name val="游ゴシック"/>
      <family val="2"/>
      <charset val="128"/>
      <scheme val="minor"/>
    </font>
    <font>
      <b/>
      <sz val="11"/>
      <color theme="8"/>
      <name val="游ゴシック"/>
      <family val="3"/>
      <charset val="128"/>
      <scheme val="minor"/>
    </font>
    <font>
      <sz val="9"/>
      <color theme="1"/>
      <name val="游ゴシック"/>
      <family val="2"/>
      <charset val="128"/>
      <scheme val="minor"/>
    </font>
  </fonts>
  <fills count="22">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FF66FF"/>
        <bgColor indexed="64"/>
      </patternFill>
    </fill>
    <fill>
      <patternFill patternType="solid">
        <fgColor rgb="FF66FFFF"/>
        <bgColor indexed="64"/>
      </patternFill>
    </fill>
    <fill>
      <patternFill patternType="solid">
        <fgColor rgb="FF99FF99"/>
        <bgColor indexed="64"/>
      </patternFill>
    </fill>
    <fill>
      <patternFill patternType="solid">
        <fgColor rgb="FFC65911"/>
        <bgColor indexed="64"/>
      </patternFill>
    </fill>
    <fill>
      <patternFill patternType="solid">
        <fgColor rgb="FF00FFFF"/>
        <bgColor indexed="64"/>
      </patternFill>
    </fill>
    <fill>
      <patternFill patternType="solid">
        <fgColor rgb="FF00CC99"/>
        <bgColor indexed="64"/>
      </patternFill>
    </fill>
    <fill>
      <patternFill patternType="solid">
        <fgColor rgb="FFFF3399"/>
        <bgColor indexed="64"/>
      </patternFill>
    </fill>
    <fill>
      <patternFill patternType="solid">
        <fgColor rgb="FF0066FF"/>
        <bgColor indexed="64"/>
      </patternFill>
    </fill>
    <fill>
      <patternFill patternType="solid">
        <fgColor rgb="FF009900"/>
        <bgColor indexed="64"/>
      </patternFill>
    </fill>
    <fill>
      <patternFill patternType="solid">
        <fgColor rgb="FFFF3300"/>
        <bgColor indexed="64"/>
      </patternFill>
    </fill>
    <fill>
      <patternFill patternType="solid">
        <fgColor theme="9" tint="0.59999389629810485"/>
        <bgColor indexed="64"/>
      </patternFill>
    </fill>
    <fill>
      <patternFill patternType="solid">
        <fgColor theme="8"/>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top/>
      <bottom style="medium">
        <color theme="0" tint="-0.499984740745262"/>
      </bottom>
      <diagonal/>
    </border>
  </borders>
  <cellStyleXfs count="2">
    <xf numFmtId="0" fontId="0" fillId="0" borderId="0">
      <alignment vertical="center"/>
    </xf>
    <xf numFmtId="0" fontId="10" fillId="0" borderId="0"/>
  </cellStyleXfs>
  <cellXfs count="9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3" borderId="0" xfId="0" applyFill="1">
      <alignment vertical="center"/>
    </xf>
    <xf numFmtId="0" fontId="0" fillId="0" borderId="0" xfId="0" applyAlignment="1">
      <alignment horizontal="left" vertical="center"/>
    </xf>
    <xf numFmtId="0" fontId="0" fillId="5" borderId="0" xfId="0" applyFill="1">
      <alignment vertical="center"/>
    </xf>
    <xf numFmtId="0" fontId="0" fillId="0" borderId="5" xfId="0" applyBorder="1" applyAlignment="1" applyProtection="1">
      <alignment horizontal="center" vertical="center"/>
      <protection locked="0"/>
    </xf>
    <xf numFmtId="0" fontId="0" fillId="0" borderId="0" xfId="0" applyProtection="1">
      <alignment vertical="center"/>
      <protection locked="0"/>
    </xf>
    <xf numFmtId="49" fontId="0" fillId="0" borderId="0" xfId="0" applyNumberFormat="1">
      <alignment vertical="center"/>
    </xf>
    <xf numFmtId="0" fontId="7" fillId="0" borderId="0" xfId="0" applyFont="1" applyAlignment="1">
      <alignment horizontal="center" vertical="center"/>
    </xf>
    <xf numFmtId="0" fontId="8" fillId="0" borderId="0" xfId="0" applyFont="1" applyAlignment="1">
      <alignment horizontal="center" vertical="center"/>
    </xf>
    <xf numFmtId="49" fontId="0" fillId="0" borderId="0" xfId="0" applyNumberFormat="1" applyFill="1">
      <alignment vertical="center"/>
    </xf>
    <xf numFmtId="0" fontId="0" fillId="7" borderId="0" xfId="0" applyFill="1">
      <alignment vertical="center"/>
    </xf>
    <xf numFmtId="0" fontId="0" fillId="8" borderId="0" xfId="0" applyFill="1">
      <alignment vertical="center"/>
    </xf>
    <xf numFmtId="0" fontId="10" fillId="8" borderId="0" xfId="1" applyFill="1" applyAlignment="1">
      <alignment vertical="center"/>
    </xf>
    <xf numFmtId="0" fontId="10" fillId="0" borderId="0" xfId="1" applyAlignment="1">
      <alignment vertical="center"/>
    </xf>
    <xf numFmtId="0" fontId="10" fillId="0" borderId="0" xfId="1"/>
    <xf numFmtId="0" fontId="0" fillId="7" borderId="0" xfId="0" applyFill="1" applyAlignment="1">
      <alignment vertical="center"/>
    </xf>
    <xf numFmtId="0" fontId="0" fillId="9" borderId="0" xfId="0" applyFill="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0" fillId="13" borderId="0" xfId="0" applyFill="1">
      <alignment vertical="center"/>
    </xf>
    <xf numFmtId="0" fontId="0" fillId="14" borderId="0" xfId="0" applyFill="1">
      <alignment vertical="center"/>
    </xf>
    <xf numFmtId="0" fontId="0" fillId="15" borderId="0" xfId="0" applyFill="1">
      <alignment vertical="center"/>
    </xf>
    <xf numFmtId="0" fontId="0" fillId="16" borderId="0" xfId="0" applyFill="1">
      <alignment vertical="center"/>
    </xf>
    <xf numFmtId="0" fontId="0" fillId="17" borderId="0" xfId="0" applyFill="1">
      <alignment vertical="center"/>
    </xf>
    <xf numFmtId="0" fontId="0" fillId="18" borderId="0" xfId="0" applyFill="1">
      <alignment vertical="center"/>
    </xf>
    <xf numFmtId="0" fontId="0" fillId="19" borderId="0" xfId="0" applyFill="1">
      <alignment vertical="center"/>
    </xf>
    <xf numFmtId="0" fontId="0" fillId="20" borderId="0" xfId="0" applyFill="1">
      <alignment vertical="center"/>
    </xf>
    <xf numFmtId="0" fontId="0" fillId="0" borderId="0" xfId="0" applyProtection="1">
      <alignment vertical="center"/>
    </xf>
    <xf numFmtId="0" fontId="4" fillId="2" borderId="7" xfId="0" applyFont="1" applyFill="1" applyBorder="1" applyProtection="1">
      <alignment vertical="center"/>
    </xf>
    <xf numFmtId="0" fontId="0" fillId="2" borderId="7" xfId="0" applyFill="1" applyBorder="1" applyProtection="1">
      <alignment vertical="center"/>
    </xf>
    <xf numFmtId="0" fontId="5" fillId="0" borderId="4" xfId="0" applyFont="1" applyBorder="1" applyAlignment="1" applyProtection="1">
      <alignment horizontal="right"/>
    </xf>
    <xf numFmtId="0" fontId="0" fillId="0" borderId="0" xfId="0" applyBorder="1" applyAlignme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horizontal="right"/>
    </xf>
    <xf numFmtId="0" fontId="6" fillId="2" borderId="7" xfId="0" applyFont="1" applyFill="1" applyBorder="1" applyProtection="1">
      <alignment vertical="center"/>
    </xf>
    <xf numFmtId="0" fontId="4" fillId="0" borderId="0" xfId="0" applyFont="1" applyProtection="1">
      <alignment vertical="center"/>
    </xf>
    <xf numFmtId="0" fontId="5" fillId="0" borderId="0" xfId="0" applyFont="1" applyBorder="1" applyAlignment="1" applyProtection="1">
      <alignment horizontal="left"/>
    </xf>
    <xf numFmtId="0" fontId="0" fillId="0" borderId="0" xfId="0" applyBorder="1" applyAlignment="1" applyProtection="1">
      <alignment vertical="center" shrinkToFit="1"/>
    </xf>
    <xf numFmtId="0" fontId="0" fillId="0" borderId="0" xfId="0" applyAlignment="1" applyProtection="1">
      <alignment horizontal="left" vertical="center"/>
    </xf>
    <xf numFmtId="0" fontId="6" fillId="0" borderId="0" xfId="0" applyFont="1" applyProtection="1">
      <alignment vertical="center"/>
    </xf>
    <xf numFmtId="0" fontId="0" fillId="0" borderId="6" xfId="0" applyBorder="1" applyProtection="1">
      <alignment vertical="center"/>
    </xf>
    <xf numFmtId="0" fontId="0" fillId="0" borderId="0" xfId="0" applyAlignment="1" applyProtection="1">
      <alignment horizontal="right" vertical="center"/>
    </xf>
    <xf numFmtId="0" fontId="4" fillId="0" borderId="6" xfId="0" applyFont="1" applyBorder="1" applyProtection="1">
      <alignment vertical="center"/>
    </xf>
    <xf numFmtId="0" fontId="9" fillId="0" borderId="0" xfId="0" applyFont="1" applyProtection="1">
      <alignment vertical="center"/>
    </xf>
    <xf numFmtId="0" fontId="0" fillId="0" borderId="0" xfId="0" applyFill="1" applyBorder="1" applyAlignment="1" applyProtection="1">
      <alignment vertical="center"/>
    </xf>
    <xf numFmtId="0" fontId="4" fillId="4" borderId="7" xfId="0" applyFont="1" applyFill="1" applyBorder="1" applyProtection="1">
      <alignment vertical="center"/>
    </xf>
    <xf numFmtId="0" fontId="0" fillId="4" borderId="7" xfId="0" applyFill="1" applyBorder="1" applyProtection="1">
      <alignment vertical="center"/>
    </xf>
    <xf numFmtId="0" fontId="11" fillId="0" borderId="0" xfId="0" applyFont="1" applyProtection="1">
      <alignment vertical="center"/>
    </xf>
    <xf numFmtId="0" fontId="0" fillId="0" borderId="0" xfId="0" applyBorder="1" applyAlignment="1" applyProtection="1">
      <alignment horizontal="center" vertical="center"/>
      <protection locked="0"/>
    </xf>
    <xf numFmtId="0" fontId="4" fillId="0" borderId="0" xfId="0" applyFont="1">
      <alignment vertical="center"/>
    </xf>
    <xf numFmtId="0" fontId="4" fillId="2" borderId="7" xfId="0" applyFont="1" applyFill="1" applyBorder="1">
      <alignment vertical="center"/>
    </xf>
    <xf numFmtId="0" fontId="0" fillId="2" borderId="7" xfId="0" applyFill="1" applyBorder="1">
      <alignment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13" fillId="0" borderId="0" xfId="0" applyFont="1" applyFill="1" applyBorder="1" applyAlignment="1">
      <alignment horizontal="left" vertical="center"/>
    </xf>
    <xf numFmtId="0" fontId="5" fillId="0" borderId="0" xfId="0" applyFont="1" applyBorder="1" applyAlignment="1">
      <alignment horizontal="right"/>
    </xf>
    <xf numFmtId="0" fontId="0" fillId="21" borderId="0" xfId="0" applyFill="1">
      <alignment vertical="center"/>
    </xf>
    <xf numFmtId="0" fontId="12" fillId="21" borderId="0" xfId="0" applyFont="1" applyFill="1">
      <alignment vertical="center"/>
    </xf>
    <xf numFmtId="0" fontId="14" fillId="0" borderId="0" xfId="0" applyFont="1" applyBorder="1" applyAlignment="1">
      <alignment vertical="center"/>
    </xf>
    <xf numFmtId="0" fontId="0" fillId="0" borderId="4" xfId="0" applyBorder="1" applyAlignment="1">
      <alignment vertical="center"/>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6" fillId="6" borderId="0" xfId="0" applyFont="1" applyFill="1" applyAlignment="1" applyProtection="1">
      <alignment horizontal="center" vertical="center"/>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6" fillId="6" borderId="0" xfId="0" applyFont="1" applyFill="1" applyAlignment="1" applyProtection="1">
      <alignment horizontal="left" vertical="center"/>
    </xf>
    <xf numFmtId="0" fontId="0" fillId="0" borderId="1" xfId="0" applyFill="1" applyBorder="1" applyAlignment="1" applyProtection="1">
      <alignment horizontal="left" vertical="center" shrinkToFit="1"/>
      <protection locked="0"/>
    </xf>
    <xf numFmtId="0" fontId="0" fillId="0" borderId="2"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protection locked="0"/>
    </xf>
  </cellXfs>
  <cellStyles count="2">
    <cellStyle name="標準" xfId="0" builtinId="0"/>
    <cellStyle name="標準 2" xfId="1"/>
  </cellStyles>
  <dxfs count="1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ont>
        <b/>
        <i val="0"/>
        <color rgb="FFFF0000"/>
      </font>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ont>
        <color auto="1"/>
      </font>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5" tint="0.79998168889431442"/>
        </patternFill>
      </fill>
    </dxf>
    <dxf>
      <fill>
        <patternFill>
          <bgColor theme="1" tint="0.499984740745262"/>
        </patternFill>
      </fill>
    </dxf>
    <dxf>
      <fill>
        <patternFill patternType="solid">
          <bgColor theme="1"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101601</xdr:colOff>
      <xdr:row>0</xdr:row>
      <xdr:rowOff>49209</xdr:rowOff>
    </xdr:from>
    <xdr:to>
      <xdr:col>1</xdr:col>
      <xdr:colOff>245601</xdr:colOff>
      <xdr:row>0</xdr:row>
      <xdr:rowOff>193209</xdr:rowOff>
    </xdr:to>
    <xdr:sp macro="" textlink="">
      <xdr:nvSpPr>
        <xdr:cNvPr id="2" name="正方形/長方形 1"/>
        <xdr:cNvSpPr/>
      </xdr:nvSpPr>
      <xdr:spPr>
        <a:xfrm>
          <a:off x="377826" y="49209"/>
          <a:ext cx="144000" cy="14400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144861</xdr:colOff>
      <xdr:row>0</xdr:row>
      <xdr:rowOff>45640</xdr:rowOff>
    </xdr:from>
    <xdr:to>
      <xdr:col>16</xdr:col>
      <xdr:colOff>11049</xdr:colOff>
      <xdr:row>0</xdr:row>
      <xdr:rowOff>189640</xdr:rowOff>
    </xdr:to>
    <xdr:sp macro="" textlink="">
      <xdr:nvSpPr>
        <xdr:cNvPr id="3" name="正方形/長方形 2"/>
        <xdr:cNvSpPr/>
      </xdr:nvSpPr>
      <xdr:spPr>
        <a:xfrm>
          <a:off x="4288236" y="45640"/>
          <a:ext cx="142413" cy="144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72048</xdr:colOff>
      <xdr:row>44</xdr:row>
      <xdr:rowOff>188668</xdr:rowOff>
    </xdr:from>
    <xdr:to>
      <xdr:col>44</xdr:col>
      <xdr:colOff>83806</xdr:colOff>
      <xdr:row>58</xdr:row>
      <xdr:rowOff>177878</xdr:rowOff>
    </xdr:to>
    <xdr:pic>
      <xdr:nvPicPr>
        <xdr:cNvPr id="4" name="図 3"/>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6754202" y="7947880"/>
          <a:ext cx="5653489" cy="220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104775</xdr:colOff>
          <xdr:row>135</xdr:row>
          <xdr:rowOff>0</xdr:rowOff>
        </xdr:from>
        <xdr:to>
          <xdr:col>2</xdr:col>
          <xdr:colOff>47625</xdr:colOff>
          <xdr:row>135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135</xdr:row>
          <xdr:rowOff>0</xdr:rowOff>
        </xdr:from>
        <xdr:to>
          <xdr:col>4</xdr:col>
          <xdr:colOff>47625</xdr:colOff>
          <xdr:row>135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135</xdr:row>
          <xdr:rowOff>0</xdr:rowOff>
        </xdr:from>
        <xdr:to>
          <xdr:col>6</xdr:col>
          <xdr:colOff>47625</xdr:colOff>
          <xdr:row>135</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0</xdr:rowOff>
        </xdr:from>
        <xdr:to>
          <xdr:col>8</xdr:col>
          <xdr:colOff>47625</xdr:colOff>
          <xdr:row>135</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135</xdr:row>
          <xdr:rowOff>0</xdr:rowOff>
        </xdr:from>
        <xdr:to>
          <xdr:col>10</xdr:col>
          <xdr:colOff>47625</xdr:colOff>
          <xdr:row>135</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135</xdr:row>
          <xdr:rowOff>0</xdr:rowOff>
        </xdr:from>
        <xdr:to>
          <xdr:col>14</xdr:col>
          <xdr:colOff>47625</xdr:colOff>
          <xdr:row>135</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135</xdr:row>
          <xdr:rowOff>0</xdr:rowOff>
        </xdr:from>
        <xdr:to>
          <xdr:col>18</xdr:col>
          <xdr:colOff>47625</xdr:colOff>
          <xdr:row>135</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135</xdr:row>
          <xdr:rowOff>0</xdr:rowOff>
        </xdr:from>
        <xdr:to>
          <xdr:col>21</xdr:col>
          <xdr:colOff>47625</xdr:colOff>
          <xdr:row>135</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136</xdr:row>
          <xdr:rowOff>0</xdr:rowOff>
        </xdr:from>
        <xdr:to>
          <xdr:col>2</xdr:col>
          <xdr:colOff>47625</xdr:colOff>
          <xdr:row>136</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136</xdr:row>
          <xdr:rowOff>0</xdr:rowOff>
        </xdr:from>
        <xdr:to>
          <xdr:col>4</xdr:col>
          <xdr:colOff>47625</xdr:colOff>
          <xdr:row>136</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136</xdr:row>
          <xdr:rowOff>0</xdr:rowOff>
        </xdr:from>
        <xdr:to>
          <xdr:col>6</xdr:col>
          <xdr:colOff>47625</xdr:colOff>
          <xdr:row>136</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136</xdr:row>
          <xdr:rowOff>0</xdr:rowOff>
        </xdr:from>
        <xdr:to>
          <xdr:col>8</xdr:col>
          <xdr:colOff>47625</xdr:colOff>
          <xdr:row>136</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136</xdr:row>
          <xdr:rowOff>0</xdr:rowOff>
        </xdr:from>
        <xdr:to>
          <xdr:col>10</xdr:col>
          <xdr:colOff>47625</xdr:colOff>
          <xdr:row>136</xdr:row>
          <xdr:rowOff>228600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136</xdr:row>
          <xdr:rowOff>0</xdr:rowOff>
        </xdr:from>
        <xdr:to>
          <xdr:col>12</xdr:col>
          <xdr:colOff>47625</xdr:colOff>
          <xdr:row>136</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136</xdr:row>
          <xdr:rowOff>0</xdr:rowOff>
        </xdr:from>
        <xdr:to>
          <xdr:col>14</xdr:col>
          <xdr:colOff>47625</xdr:colOff>
          <xdr:row>136</xdr:row>
          <xdr:rowOff>228600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135</xdr:row>
          <xdr:rowOff>0</xdr:rowOff>
        </xdr:from>
        <xdr:to>
          <xdr:col>12</xdr:col>
          <xdr:colOff>47625</xdr:colOff>
          <xdr:row>135</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136</xdr:row>
          <xdr:rowOff>0</xdr:rowOff>
        </xdr:from>
        <xdr:to>
          <xdr:col>19</xdr:col>
          <xdr:colOff>47625</xdr:colOff>
          <xdr:row>136</xdr:row>
          <xdr:rowOff>228600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137</xdr:row>
          <xdr:rowOff>0</xdr:rowOff>
        </xdr:from>
        <xdr:to>
          <xdr:col>2</xdr:col>
          <xdr:colOff>47625</xdr:colOff>
          <xdr:row>137</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137</xdr:row>
          <xdr:rowOff>0</xdr:rowOff>
        </xdr:from>
        <xdr:to>
          <xdr:col>4</xdr:col>
          <xdr:colOff>47625</xdr:colOff>
          <xdr:row>137</xdr:row>
          <xdr:rowOff>228600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137</xdr:row>
          <xdr:rowOff>0</xdr:rowOff>
        </xdr:from>
        <xdr:to>
          <xdr:col>6</xdr:col>
          <xdr:colOff>47625</xdr:colOff>
          <xdr:row>137</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137</xdr:row>
          <xdr:rowOff>0</xdr:rowOff>
        </xdr:from>
        <xdr:to>
          <xdr:col>8</xdr:col>
          <xdr:colOff>47625</xdr:colOff>
          <xdr:row>137</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137</xdr:row>
          <xdr:rowOff>0</xdr:rowOff>
        </xdr:from>
        <xdr:to>
          <xdr:col>10</xdr:col>
          <xdr:colOff>47625</xdr:colOff>
          <xdr:row>137</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137</xdr:row>
          <xdr:rowOff>0</xdr:rowOff>
        </xdr:from>
        <xdr:to>
          <xdr:col>12</xdr:col>
          <xdr:colOff>47625</xdr:colOff>
          <xdr:row>137</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137</xdr:row>
          <xdr:rowOff>0</xdr:rowOff>
        </xdr:from>
        <xdr:to>
          <xdr:col>14</xdr:col>
          <xdr:colOff>47625</xdr:colOff>
          <xdr:row>137</xdr:row>
          <xdr:rowOff>228600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137</xdr:row>
          <xdr:rowOff>0</xdr:rowOff>
        </xdr:from>
        <xdr:to>
          <xdr:col>16</xdr:col>
          <xdr:colOff>47625</xdr:colOff>
          <xdr:row>137</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137</xdr:row>
          <xdr:rowOff>0</xdr:rowOff>
        </xdr:from>
        <xdr:to>
          <xdr:col>18</xdr:col>
          <xdr:colOff>47625</xdr:colOff>
          <xdr:row>137</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137</xdr:row>
          <xdr:rowOff>0</xdr:rowOff>
        </xdr:from>
        <xdr:to>
          <xdr:col>21</xdr:col>
          <xdr:colOff>47625</xdr:colOff>
          <xdr:row>137</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138</xdr:row>
          <xdr:rowOff>0</xdr:rowOff>
        </xdr:from>
        <xdr:to>
          <xdr:col>2</xdr:col>
          <xdr:colOff>47625</xdr:colOff>
          <xdr:row>138</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138</xdr:row>
          <xdr:rowOff>0</xdr:rowOff>
        </xdr:from>
        <xdr:to>
          <xdr:col>4</xdr:col>
          <xdr:colOff>47625</xdr:colOff>
          <xdr:row>138</xdr:row>
          <xdr:rowOff>228600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138</xdr:row>
          <xdr:rowOff>0</xdr:rowOff>
        </xdr:from>
        <xdr:to>
          <xdr:col>6</xdr:col>
          <xdr:colOff>47625</xdr:colOff>
          <xdr:row>138</xdr:row>
          <xdr:rowOff>228600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138</xdr:row>
          <xdr:rowOff>0</xdr:rowOff>
        </xdr:from>
        <xdr:to>
          <xdr:col>9</xdr:col>
          <xdr:colOff>47625</xdr:colOff>
          <xdr:row>138</xdr:row>
          <xdr:rowOff>228600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138</xdr:row>
          <xdr:rowOff>0</xdr:rowOff>
        </xdr:from>
        <xdr:to>
          <xdr:col>11</xdr:col>
          <xdr:colOff>47625</xdr:colOff>
          <xdr:row>138</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138</xdr:row>
          <xdr:rowOff>0</xdr:rowOff>
        </xdr:from>
        <xdr:to>
          <xdr:col>13</xdr:col>
          <xdr:colOff>47625</xdr:colOff>
          <xdr:row>138</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138</xdr:row>
          <xdr:rowOff>0</xdr:rowOff>
        </xdr:from>
        <xdr:to>
          <xdr:col>16</xdr:col>
          <xdr:colOff>47625</xdr:colOff>
          <xdr:row>138</xdr:row>
          <xdr:rowOff>228600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138</xdr:row>
          <xdr:rowOff>0</xdr:rowOff>
        </xdr:from>
        <xdr:to>
          <xdr:col>20</xdr:col>
          <xdr:colOff>47625</xdr:colOff>
          <xdr:row>138</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139</xdr:row>
          <xdr:rowOff>0</xdr:rowOff>
        </xdr:from>
        <xdr:to>
          <xdr:col>2</xdr:col>
          <xdr:colOff>47625</xdr:colOff>
          <xdr:row>139</xdr:row>
          <xdr:rowOff>228600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139</xdr:row>
          <xdr:rowOff>0</xdr:rowOff>
        </xdr:from>
        <xdr:to>
          <xdr:col>4</xdr:col>
          <xdr:colOff>47625</xdr:colOff>
          <xdr:row>139</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139</xdr:row>
          <xdr:rowOff>0</xdr:rowOff>
        </xdr:from>
        <xdr:to>
          <xdr:col>6</xdr:col>
          <xdr:colOff>47625</xdr:colOff>
          <xdr:row>139</xdr:row>
          <xdr:rowOff>228600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139</xdr:row>
          <xdr:rowOff>0</xdr:rowOff>
        </xdr:from>
        <xdr:to>
          <xdr:col>8</xdr:col>
          <xdr:colOff>47625</xdr:colOff>
          <xdr:row>139</xdr:row>
          <xdr:rowOff>228600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139</xdr:row>
          <xdr:rowOff>0</xdr:rowOff>
        </xdr:from>
        <xdr:to>
          <xdr:col>10</xdr:col>
          <xdr:colOff>47625</xdr:colOff>
          <xdr:row>139</xdr:row>
          <xdr:rowOff>228600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139</xdr:row>
          <xdr:rowOff>0</xdr:rowOff>
        </xdr:from>
        <xdr:to>
          <xdr:col>13</xdr:col>
          <xdr:colOff>47625</xdr:colOff>
          <xdr:row>139</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139</xdr:row>
          <xdr:rowOff>0</xdr:rowOff>
        </xdr:from>
        <xdr:to>
          <xdr:col>15</xdr:col>
          <xdr:colOff>47625</xdr:colOff>
          <xdr:row>139</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139</xdr:row>
          <xdr:rowOff>0</xdr:rowOff>
        </xdr:from>
        <xdr:to>
          <xdr:col>17</xdr:col>
          <xdr:colOff>47625</xdr:colOff>
          <xdr:row>139</xdr:row>
          <xdr:rowOff>228600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139</xdr:row>
          <xdr:rowOff>0</xdr:rowOff>
        </xdr:from>
        <xdr:to>
          <xdr:col>19</xdr:col>
          <xdr:colOff>47625</xdr:colOff>
          <xdr:row>139</xdr:row>
          <xdr:rowOff>228600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140</xdr:row>
          <xdr:rowOff>0</xdr:rowOff>
        </xdr:from>
        <xdr:to>
          <xdr:col>2</xdr:col>
          <xdr:colOff>47625</xdr:colOff>
          <xdr:row>140</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140</xdr:row>
          <xdr:rowOff>0</xdr:rowOff>
        </xdr:from>
        <xdr:to>
          <xdr:col>6</xdr:col>
          <xdr:colOff>47625</xdr:colOff>
          <xdr:row>140</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140</xdr:row>
          <xdr:rowOff>0</xdr:rowOff>
        </xdr:from>
        <xdr:to>
          <xdr:col>8</xdr:col>
          <xdr:colOff>47625</xdr:colOff>
          <xdr:row>140</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140</xdr:row>
          <xdr:rowOff>0</xdr:rowOff>
        </xdr:from>
        <xdr:to>
          <xdr:col>11</xdr:col>
          <xdr:colOff>47625</xdr:colOff>
          <xdr:row>140</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73026</xdr:colOff>
      <xdr:row>0</xdr:row>
      <xdr:rowOff>49209</xdr:rowOff>
    </xdr:from>
    <xdr:to>
      <xdr:col>1</xdr:col>
      <xdr:colOff>217026</xdr:colOff>
      <xdr:row>0</xdr:row>
      <xdr:rowOff>193209</xdr:rowOff>
    </xdr:to>
    <xdr:sp macro="" textlink="">
      <xdr:nvSpPr>
        <xdr:cNvPr id="2" name="正方形/長方形 1"/>
        <xdr:cNvSpPr/>
      </xdr:nvSpPr>
      <xdr:spPr>
        <a:xfrm>
          <a:off x="349251" y="49209"/>
          <a:ext cx="144000" cy="14400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135336</xdr:colOff>
      <xdr:row>0</xdr:row>
      <xdr:rowOff>45640</xdr:rowOff>
    </xdr:from>
    <xdr:to>
      <xdr:col>16</xdr:col>
      <xdr:colOff>1524</xdr:colOff>
      <xdr:row>0</xdr:row>
      <xdr:rowOff>189640</xdr:rowOff>
    </xdr:to>
    <xdr:sp macro="" textlink="">
      <xdr:nvSpPr>
        <xdr:cNvPr id="3" name="正方形/長方形 2"/>
        <xdr:cNvSpPr/>
      </xdr:nvSpPr>
      <xdr:spPr>
        <a:xfrm>
          <a:off x="4278711" y="45640"/>
          <a:ext cx="142413" cy="144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C660"/>
  <sheetViews>
    <sheetView showGridLines="0" tabSelected="1" zoomScaleNormal="100" zoomScaleSheetLayoutView="100" workbookViewId="0">
      <pane ySplit="2" topLeftCell="A3" activePane="bottomLeft" state="frozen"/>
      <selection pane="bottomLeft" activeCell="G5" sqref="G5:X5"/>
    </sheetView>
  </sheetViews>
  <sheetFormatPr defaultColWidth="3.625" defaultRowHeight="18.75" x14ac:dyDescent="0.4"/>
  <cols>
    <col min="1" max="25" width="3.625" style="30"/>
    <col min="26" max="26" width="4.625" style="30" bestFit="1" customWidth="1"/>
    <col min="27" max="16384" width="3.625" style="30"/>
  </cols>
  <sheetData>
    <row r="1" spans="2:24" x14ac:dyDescent="0.4">
      <c r="B1" s="81" t="s">
        <v>2771</v>
      </c>
      <c r="C1" s="81"/>
      <c r="D1" s="81"/>
      <c r="E1" s="81"/>
      <c r="F1" s="81"/>
      <c r="G1" s="81"/>
      <c r="H1" s="81"/>
      <c r="I1" s="81"/>
      <c r="J1" s="81"/>
      <c r="K1" s="81"/>
      <c r="L1" s="81"/>
      <c r="M1" s="81"/>
      <c r="N1" s="81"/>
      <c r="O1" s="81"/>
      <c r="P1" s="81"/>
      <c r="Q1" s="81"/>
      <c r="R1" s="81"/>
      <c r="S1" s="81"/>
      <c r="T1" s="81"/>
      <c r="U1" s="81"/>
      <c r="V1" s="81"/>
      <c r="W1" s="81"/>
      <c r="X1" s="81"/>
    </row>
    <row r="2" spans="2:24" x14ac:dyDescent="0.4">
      <c r="B2" s="85" t="s">
        <v>1779</v>
      </c>
      <c r="C2" s="85"/>
      <c r="D2" s="85"/>
      <c r="E2" s="85"/>
      <c r="F2" s="85"/>
      <c r="G2" s="85"/>
      <c r="H2" s="85"/>
      <c r="I2" s="85"/>
      <c r="J2" s="85"/>
      <c r="K2" s="85"/>
      <c r="L2" s="85"/>
      <c r="M2" s="85"/>
      <c r="N2" s="85"/>
      <c r="O2" s="85"/>
      <c r="P2" s="85"/>
      <c r="Q2" s="85"/>
      <c r="R2" s="85"/>
      <c r="S2" s="85"/>
      <c r="T2" s="85"/>
      <c r="U2" s="85"/>
      <c r="V2" s="85"/>
      <c r="W2" s="85"/>
      <c r="X2" s="85"/>
    </row>
    <row r="3" spans="2:24" ht="19.5" thickBot="1" x14ac:dyDescent="0.45">
      <c r="B3" s="31" t="s">
        <v>1945</v>
      </c>
      <c r="C3" s="31"/>
      <c r="D3" s="31"/>
      <c r="E3" s="31"/>
      <c r="F3" s="31"/>
      <c r="G3" s="32"/>
      <c r="H3" s="32"/>
      <c r="I3" s="32"/>
      <c r="J3" s="32"/>
      <c r="K3" s="32"/>
      <c r="L3" s="32"/>
      <c r="M3" s="32"/>
      <c r="N3" s="32"/>
      <c r="O3" s="32"/>
      <c r="P3" s="32"/>
      <c r="Q3" s="32"/>
      <c r="R3" s="32"/>
      <c r="S3" s="32"/>
      <c r="T3" s="32"/>
      <c r="U3" s="32"/>
      <c r="V3" s="32"/>
      <c r="W3" s="32"/>
      <c r="X3" s="32"/>
    </row>
    <row r="4" spans="2:24" ht="6" customHeight="1" x14ac:dyDescent="0.4"/>
    <row r="5" spans="2:24" x14ac:dyDescent="0.4">
      <c r="B5" s="30" t="s">
        <v>1946</v>
      </c>
      <c r="G5" s="86"/>
      <c r="H5" s="87"/>
      <c r="I5" s="87"/>
      <c r="J5" s="87"/>
      <c r="K5" s="87"/>
      <c r="L5" s="87"/>
      <c r="M5" s="87"/>
      <c r="N5" s="87"/>
      <c r="O5" s="87"/>
      <c r="P5" s="87"/>
      <c r="Q5" s="87"/>
      <c r="R5" s="87"/>
      <c r="S5" s="87"/>
      <c r="T5" s="87"/>
      <c r="U5" s="87"/>
      <c r="V5" s="87"/>
      <c r="W5" s="87"/>
      <c r="X5" s="88"/>
    </row>
    <row r="6" spans="2:24" ht="6" customHeight="1" x14ac:dyDescent="0.4"/>
    <row r="7" spans="2:24" x14ac:dyDescent="0.4">
      <c r="B7" s="30" t="s">
        <v>1947</v>
      </c>
      <c r="G7" s="82"/>
      <c r="H7" s="83"/>
      <c r="I7" s="83"/>
      <c r="J7" s="83"/>
      <c r="K7" s="83"/>
      <c r="L7" s="83"/>
      <c r="M7" s="83"/>
      <c r="N7" s="83"/>
      <c r="O7" s="83"/>
      <c r="P7" s="83"/>
      <c r="Q7" s="83"/>
      <c r="R7" s="83"/>
      <c r="S7" s="83"/>
      <c r="T7" s="83"/>
      <c r="U7" s="83"/>
      <c r="V7" s="83"/>
      <c r="W7" s="83"/>
      <c r="X7" s="84"/>
    </row>
    <row r="8" spans="2:24" ht="6" customHeight="1" x14ac:dyDescent="0.4"/>
    <row r="9" spans="2:24" ht="19.5" thickBot="1" x14ac:dyDescent="0.45">
      <c r="B9" s="31" t="s">
        <v>3</v>
      </c>
      <c r="C9" s="31"/>
      <c r="D9" s="31"/>
      <c r="E9" s="31"/>
      <c r="F9" s="31"/>
      <c r="G9" s="32"/>
      <c r="H9" s="32"/>
      <c r="I9" s="32"/>
      <c r="J9" s="32"/>
      <c r="K9" s="32"/>
      <c r="L9" s="32"/>
      <c r="M9" s="32"/>
      <c r="N9" s="32"/>
      <c r="O9" s="32"/>
      <c r="P9" s="32"/>
      <c r="Q9" s="32"/>
      <c r="R9" s="32"/>
      <c r="S9" s="32"/>
      <c r="T9" s="32"/>
      <c r="U9" s="32"/>
      <c r="V9" s="32"/>
      <c r="W9" s="32"/>
      <c r="X9" s="32"/>
    </row>
    <row r="10" spans="2:24" ht="6" customHeight="1" x14ac:dyDescent="0.4"/>
    <row r="11" spans="2:24" x14ac:dyDescent="0.25">
      <c r="B11" s="30" t="s">
        <v>0</v>
      </c>
      <c r="G11" s="82"/>
      <c r="H11" s="83"/>
      <c r="I11" s="83"/>
      <c r="J11" s="83"/>
      <c r="K11" s="83"/>
      <c r="L11" s="83"/>
      <c r="M11" s="83"/>
      <c r="N11" s="83"/>
      <c r="O11" s="83"/>
      <c r="P11" s="84"/>
      <c r="Q11" s="33"/>
      <c r="R11" s="34"/>
      <c r="S11" s="34"/>
      <c r="T11" s="34"/>
      <c r="U11" s="34"/>
      <c r="V11" s="35"/>
      <c r="W11" s="35"/>
      <c r="X11" s="35"/>
    </row>
    <row r="12" spans="2:24" ht="6" customHeight="1" x14ac:dyDescent="0.4"/>
    <row r="13" spans="2:24" x14ac:dyDescent="0.25">
      <c r="B13" s="30" t="s">
        <v>1</v>
      </c>
      <c r="G13" s="70"/>
      <c r="H13" s="72"/>
      <c r="I13" s="36" t="s">
        <v>5</v>
      </c>
      <c r="J13" s="6"/>
      <c r="K13" s="37" t="s">
        <v>6</v>
      </c>
      <c r="L13" s="6"/>
      <c r="M13" s="37" t="s">
        <v>7</v>
      </c>
      <c r="N13" s="38"/>
    </row>
    <row r="14" spans="2:24" ht="6" customHeight="1" x14ac:dyDescent="0.4"/>
    <row r="15" spans="2:24" x14ac:dyDescent="0.25">
      <c r="B15" s="30" t="s">
        <v>2</v>
      </c>
      <c r="G15" s="70"/>
      <c r="H15" s="72"/>
      <c r="I15" s="33"/>
    </row>
    <row r="16" spans="2:24" ht="6" customHeight="1" x14ac:dyDescent="0.4"/>
    <row r="17" spans="2:24" ht="19.5" thickBot="1" x14ac:dyDescent="0.45">
      <c r="B17" s="31" t="s">
        <v>4</v>
      </c>
      <c r="C17" s="31"/>
      <c r="D17" s="31"/>
      <c r="E17" s="31"/>
      <c r="F17" s="31"/>
      <c r="G17" s="39"/>
      <c r="H17" s="32"/>
      <c r="I17" s="32"/>
      <c r="J17" s="32"/>
      <c r="K17" s="32"/>
      <c r="L17" s="32"/>
      <c r="M17" s="32"/>
      <c r="N17" s="32"/>
      <c r="O17" s="32"/>
      <c r="P17" s="32"/>
      <c r="Q17" s="32"/>
      <c r="R17" s="32"/>
      <c r="S17" s="32"/>
      <c r="T17" s="32"/>
      <c r="U17" s="32"/>
      <c r="V17" s="32"/>
      <c r="W17" s="32"/>
      <c r="X17" s="32"/>
    </row>
    <row r="18" spans="2:24" ht="6" customHeight="1" x14ac:dyDescent="0.4">
      <c r="C18" s="40"/>
      <c r="D18" s="40"/>
      <c r="E18" s="40"/>
      <c r="F18" s="40"/>
    </row>
    <row r="19" spans="2:24" x14ac:dyDescent="0.25">
      <c r="B19" s="30" t="s">
        <v>8</v>
      </c>
      <c r="E19" s="38"/>
    </row>
    <row r="20" spans="2:24" ht="6" customHeight="1" x14ac:dyDescent="0.4">
      <c r="C20" s="40"/>
      <c r="D20" s="40"/>
      <c r="E20" s="40"/>
      <c r="F20" s="40"/>
    </row>
    <row r="21" spans="2:24" x14ac:dyDescent="0.25">
      <c r="B21" s="30" t="s">
        <v>1777</v>
      </c>
      <c r="D21" s="41"/>
      <c r="G21" s="76"/>
      <c r="H21" s="77"/>
      <c r="I21" s="77"/>
      <c r="J21" s="78"/>
      <c r="N21" s="41"/>
    </row>
    <row r="22" spans="2:24" ht="6" customHeight="1" x14ac:dyDescent="0.4">
      <c r="C22" s="40"/>
      <c r="D22" s="40"/>
      <c r="E22" s="40"/>
      <c r="F22" s="40"/>
    </row>
    <row r="23" spans="2:24" ht="18.75" customHeight="1" x14ac:dyDescent="0.4">
      <c r="B23" s="30" t="s">
        <v>1778</v>
      </c>
      <c r="C23" s="40"/>
      <c r="D23" s="40"/>
      <c r="E23" s="40"/>
      <c r="F23" s="40"/>
      <c r="G23" s="70"/>
      <c r="H23" s="71"/>
      <c r="I23" s="71"/>
      <c r="J23" s="71"/>
      <c r="K23" s="71"/>
      <c r="L23" s="71"/>
      <c r="M23" s="71"/>
      <c r="N23" s="71"/>
      <c r="O23" s="71"/>
      <c r="P23" s="72"/>
    </row>
    <row r="24" spans="2:24" ht="6" customHeight="1" x14ac:dyDescent="0.4">
      <c r="C24" s="40"/>
      <c r="D24" s="40"/>
      <c r="E24" s="40"/>
      <c r="F24" s="40"/>
    </row>
    <row r="25" spans="2:24" customFormat="1" x14ac:dyDescent="0.4">
      <c r="B25" t="s">
        <v>2705</v>
      </c>
      <c r="G25" s="89"/>
      <c r="H25" s="90"/>
      <c r="I25" s="90"/>
      <c r="J25" s="90"/>
      <c r="K25" s="90"/>
      <c r="L25" s="90"/>
      <c r="M25" s="90"/>
      <c r="N25" s="90"/>
      <c r="O25" s="90"/>
      <c r="P25" s="90"/>
      <c r="Q25" s="90"/>
      <c r="R25" s="90"/>
      <c r="S25" s="90"/>
      <c r="T25" s="90"/>
      <c r="U25" s="90"/>
      <c r="V25" s="90"/>
      <c r="W25" s="90"/>
      <c r="X25" s="91"/>
    </row>
    <row r="26" spans="2:24" customFormat="1" ht="6" customHeight="1" x14ac:dyDescent="0.4">
      <c r="C26" s="54"/>
      <c r="D26" s="54"/>
      <c r="E26" s="54"/>
      <c r="F26" s="54"/>
    </row>
    <row r="27" spans="2:24" ht="19.5" thickBot="1" x14ac:dyDescent="0.45">
      <c r="B27" s="31" t="s">
        <v>2772</v>
      </c>
      <c r="C27" s="31"/>
      <c r="D27" s="31"/>
      <c r="E27" s="31"/>
      <c r="F27" s="31"/>
      <c r="G27" s="32"/>
      <c r="H27" s="32"/>
      <c r="I27" s="32"/>
      <c r="J27" s="32"/>
      <c r="K27" s="32"/>
      <c r="L27" s="32"/>
      <c r="M27" s="32"/>
      <c r="N27" s="32"/>
      <c r="O27" s="32"/>
      <c r="P27" s="32"/>
      <c r="Q27" s="32"/>
      <c r="R27" s="32"/>
      <c r="S27" s="32"/>
      <c r="T27" s="32"/>
      <c r="U27" s="32"/>
      <c r="V27" s="32"/>
      <c r="W27" s="32"/>
      <c r="X27" s="32"/>
    </row>
    <row r="28" spans="2:24" ht="6" customHeight="1" x14ac:dyDescent="0.4"/>
    <row r="29" spans="2:24" x14ac:dyDescent="0.25">
      <c r="B29" s="30" t="s">
        <v>32</v>
      </c>
      <c r="G29" s="70"/>
      <c r="H29" s="71"/>
      <c r="I29" s="71"/>
      <c r="J29" s="71"/>
      <c r="K29" s="71"/>
      <c r="L29" s="71"/>
      <c r="M29" s="71"/>
      <c r="N29" s="71"/>
      <c r="O29" s="71"/>
      <c r="P29" s="72"/>
      <c r="Q29" s="38"/>
      <c r="R29" s="34"/>
      <c r="S29" s="34"/>
      <c r="T29" s="34"/>
      <c r="U29" s="34"/>
      <c r="V29" s="34"/>
      <c r="W29" s="35"/>
      <c r="X29" s="35"/>
    </row>
    <row r="30" spans="2:24" ht="6" customHeight="1" x14ac:dyDescent="0.4"/>
    <row r="31" spans="2:24" x14ac:dyDescent="0.25">
      <c r="B31" s="30" t="s">
        <v>33</v>
      </c>
      <c r="G31" s="70"/>
      <c r="H31" s="72"/>
      <c r="I31" s="36" t="s">
        <v>5</v>
      </c>
      <c r="J31" s="6"/>
      <c r="K31" s="37" t="s">
        <v>6</v>
      </c>
      <c r="L31" s="6"/>
      <c r="M31" s="37" t="s">
        <v>7</v>
      </c>
      <c r="N31" s="38"/>
    </row>
    <row r="32" spans="2:24" ht="6" customHeight="1" x14ac:dyDescent="0.4"/>
    <row r="33" spans="2:24" x14ac:dyDescent="0.4">
      <c r="B33" s="30" t="s">
        <v>34</v>
      </c>
      <c r="G33" s="70"/>
      <c r="H33" s="71"/>
      <c r="I33" s="72"/>
    </row>
    <row r="34" spans="2:24" ht="6" customHeight="1" x14ac:dyDescent="0.4"/>
    <row r="35" spans="2:24" x14ac:dyDescent="0.4">
      <c r="J35" s="30" t="s">
        <v>77</v>
      </c>
      <c r="O35" s="67"/>
      <c r="P35" s="68"/>
      <c r="Q35" s="68"/>
      <c r="R35" s="68"/>
      <c r="S35" s="68"/>
      <c r="T35" s="68"/>
      <c r="U35" s="68"/>
      <c r="V35" s="68"/>
      <c r="W35" s="68"/>
      <c r="X35" s="69"/>
    </row>
    <row r="36" spans="2:24" ht="6" customHeight="1" x14ac:dyDescent="0.4"/>
    <row r="37" spans="2:24" x14ac:dyDescent="0.25">
      <c r="B37" s="30" t="s">
        <v>42</v>
      </c>
      <c r="G37" s="70"/>
      <c r="H37" s="72"/>
      <c r="I37" s="38"/>
    </row>
    <row r="38" spans="2:24" ht="6" customHeight="1" x14ac:dyDescent="0.4"/>
    <row r="39" spans="2:24" x14ac:dyDescent="0.25">
      <c r="B39" s="30" t="s">
        <v>46</v>
      </c>
      <c r="C39" s="40"/>
      <c r="D39" s="40"/>
      <c r="E39" s="40"/>
      <c r="F39" s="40"/>
      <c r="G39" s="76"/>
      <c r="H39" s="77"/>
      <c r="I39" s="77"/>
      <c r="J39" s="77"/>
      <c r="K39" s="77"/>
      <c r="L39" s="77"/>
      <c r="M39" s="78"/>
      <c r="N39" s="38"/>
      <c r="O39" s="42"/>
      <c r="P39" s="42"/>
    </row>
    <row r="40" spans="2:24" ht="6" customHeight="1" x14ac:dyDescent="0.4"/>
    <row r="41" spans="2:24" x14ac:dyDescent="0.4">
      <c r="J41" s="30" t="s">
        <v>77</v>
      </c>
      <c r="O41" s="67"/>
      <c r="P41" s="68"/>
      <c r="Q41" s="68"/>
      <c r="R41" s="68"/>
      <c r="S41" s="68"/>
      <c r="T41" s="68"/>
      <c r="U41" s="68"/>
      <c r="V41" s="68"/>
      <c r="W41" s="68"/>
      <c r="X41" s="69"/>
    </row>
    <row r="42" spans="2:24" ht="6" customHeight="1" x14ac:dyDescent="0.4"/>
    <row r="43" spans="2:24" x14ac:dyDescent="0.25">
      <c r="B43" s="30" t="s">
        <v>78</v>
      </c>
      <c r="G43" s="70"/>
      <c r="H43" s="71"/>
      <c r="I43" s="71"/>
      <c r="J43" s="71"/>
      <c r="K43" s="71"/>
      <c r="L43" s="71"/>
      <c r="M43" s="71"/>
      <c r="N43" s="71"/>
      <c r="O43" s="71"/>
      <c r="P43" s="71"/>
      <c r="Q43" s="71"/>
      <c r="R43" s="71"/>
      <c r="S43" s="71"/>
      <c r="T43" s="71"/>
      <c r="U43" s="71"/>
      <c r="V43" s="72"/>
      <c r="W43" s="33"/>
      <c r="X43" s="34"/>
    </row>
    <row r="44" spans="2:24" ht="6" customHeight="1" x14ac:dyDescent="0.4"/>
    <row r="45" spans="2:24" ht="19.5" thickBot="1" x14ac:dyDescent="0.45">
      <c r="B45" s="31" t="s">
        <v>82</v>
      </c>
      <c r="C45" s="31"/>
      <c r="D45" s="31"/>
      <c r="E45" s="31"/>
      <c r="F45" s="31"/>
      <c r="G45" s="32"/>
      <c r="H45" s="32"/>
      <c r="I45" s="32"/>
      <c r="J45" s="32"/>
      <c r="K45" s="32"/>
      <c r="L45" s="32"/>
      <c r="M45" s="32"/>
      <c r="N45" s="32"/>
      <c r="O45" s="32"/>
      <c r="P45" s="32"/>
      <c r="Q45" s="32"/>
      <c r="R45" s="32"/>
      <c r="S45" s="32"/>
      <c r="T45" s="32"/>
      <c r="U45" s="32"/>
      <c r="V45" s="32"/>
      <c r="W45" s="32"/>
      <c r="X45" s="32"/>
    </row>
    <row r="46" spans="2:24" ht="6" customHeight="1" x14ac:dyDescent="0.4"/>
    <row r="47" spans="2:24" x14ac:dyDescent="0.25">
      <c r="B47" s="30" t="s">
        <v>1948</v>
      </c>
      <c r="G47" s="70"/>
      <c r="H47" s="71"/>
      <c r="I47" s="71"/>
      <c r="J47" s="71"/>
      <c r="K47" s="71"/>
      <c r="L47" s="71"/>
      <c r="M47" s="71"/>
      <c r="N47" s="71"/>
      <c r="O47" s="71"/>
      <c r="P47" s="71"/>
      <c r="Q47" s="71"/>
      <c r="R47" s="71"/>
      <c r="S47" s="71"/>
      <c r="T47" s="71"/>
      <c r="U47" s="71"/>
      <c r="V47" s="72"/>
      <c r="W47" s="33"/>
      <c r="X47" s="34"/>
    </row>
    <row r="48" spans="2:24" ht="6" customHeight="1" x14ac:dyDescent="0.4"/>
    <row r="49" spans="2:24" x14ac:dyDescent="0.25">
      <c r="B49" s="30" t="s">
        <v>79</v>
      </c>
      <c r="G49" s="70"/>
      <c r="H49" s="72"/>
      <c r="I49" s="36" t="s">
        <v>5</v>
      </c>
      <c r="J49" s="6"/>
      <c r="K49" s="37" t="s">
        <v>6</v>
      </c>
      <c r="L49" s="6"/>
      <c r="M49" s="37" t="s">
        <v>7</v>
      </c>
      <c r="N49" s="38"/>
    </row>
    <row r="50" spans="2:24" ht="6" customHeight="1" x14ac:dyDescent="0.4"/>
    <row r="51" spans="2:24" x14ac:dyDescent="0.4">
      <c r="B51" s="30" t="s">
        <v>1949</v>
      </c>
      <c r="I51" s="70"/>
      <c r="J51" s="71"/>
      <c r="K51" s="71"/>
      <c r="L51" s="72"/>
    </row>
    <row r="52" spans="2:24" ht="6" customHeight="1" x14ac:dyDescent="0.4"/>
    <row r="53" spans="2:24" x14ac:dyDescent="0.25">
      <c r="B53" s="30" t="s">
        <v>81</v>
      </c>
      <c r="G53" s="70"/>
      <c r="H53" s="72"/>
      <c r="I53" s="38"/>
    </row>
    <row r="54" spans="2:24" ht="6" customHeight="1" x14ac:dyDescent="0.4"/>
    <row r="55" spans="2:24" x14ac:dyDescent="0.4">
      <c r="G55" s="30" t="s">
        <v>88</v>
      </c>
      <c r="L55" s="30" t="s">
        <v>92</v>
      </c>
      <c r="O55" s="70"/>
      <c r="P55" s="72"/>
      <c r="Q55" s="43" t="s">
        <v>95</v>
      </c>
    </row>
    <row r="56" spans="2:24" ht="6" customHeight="1" x14ac:dyDescent="0.4"/>
    <row r="57" spans="2:24" x14ac:dyDescent="0.4">
      <c r="G57" s="30" t="s">
        <v>88</v>
      </c>
      <c r="L57" s="30" t="s">
        <v>93</v>
      </c>
      <c r="O57" s="70"/>
      <c r="P57" s="72"/>
      <c r="Q57" s="30" t="s">
        <v>94</v>
      </c>
    </row>
    <row r="58" spans="2:24" ht="6" customHeight="1" x14ac:dyDescent="0.4"/>
    <row r="59" spans="2:24" x14ac:dyDescent="0.4">
      <c r="B59" s="30" t="s">
        <v>90</v>
      </c>
      <c r="I59" s="70"/>
      <c r="J59" s="72"/>
    </row>
    <row r="60" spans="2:24" ht="6" customHeight="1" x14ac:dyDescent="0.4"/>
    <row r="61" spans="2:24" x14ac:dyDescent="0.25">
      <c r="B61" s="30" t="s">
        <v>338</v>
      </c>
      <c r="C61" s="40"/>
      <c r="D61" s="40"/>
      <c r="E61" s="40"/>
      <c r="F61" s="40"/>
      <c r="G61" s="76"/>
      <c r="H61" s="78"/>
      <c r="I61" s="33"/>
      <c r="J61" s="44" t="s">
        <v>1929</v>
      </c>
    </row>
    <row r="62" spans="2:24" ht="6" customHeight="1" x14ac:dyDescent="0.4"/>
    <row r="63" spans="2:24" ht="19.5" thickBot="1" x14ac:dyDescent="0.45">
      <c r="B63" s="31" t="s">
        <v>334</v>
      </c>
      <c r="C63" s="31"/>
      <c r="D63" s="31"/>
      <c r="E63" s="31"/>
      <c r="F63" s="31"/>
      <c r="G63" s="32"/>
      <c r="H63" s="32"/>
      <c r="I63" s="32"/>
      <c r="J63" s="32"/>
      <c r="K63" s="32"/>
      <c r="L63" s="32"/>
      <c r="M63" s="32"/>
      <c r="N63" s="32"/>
      <c r="O63" s="32"/>
      <c r="P63" s="32"/>
      <c r="Q63" s="32"/>
      <c r="R63" s="32"/>
      <c r="S63" s="32"/>
      <c r="T63" s="32"/>
      <c r="U63" s="32"/>
      <c r="V63" s="32"/>
      <c r="W63" s="32"/>
      <c r="X63" s="32"/>
    </row>
    <row r="64" spans="2:24" ht="6" customHeight="1" x14ac:dyDescent="0.4"/>
    <row r="65" spans="2:24" x14ac:dyDescent="0.25">
      <c r="B65" s="30" t="s">
        <v>339</v>
      </c>
      <c r="I65" s="70"/>
      <c r="J65" s="72"/>
      <c r="K65" s="33"/>
    </row>
    <row r="66" spans="2:24" ht="6" customHeight="1" x14ac:dyDescent="0.4"/>
    <row r="67" spans="2:24" ht="6" customHeight="1" x14ac:dyDescent="0.4">
      <c r="B67" s="45"/>
      <c r="C67" s="45"/>
      <c r="D67" s="45"/>
      <c r="E67" s="45"/>
      <c r="F67" s="45"/>
      <c r="G67" s="45"/>
      <c r="H67" s="45"/>
      <c r="I67" s="45"/>
      <c r="J67" s="45"/>
      <c r="K67" s="45"/>
      <c r="L67" s="45"/>
      <c r="M67" s="45"/>
      <c r="N67" s="45"/>
      <c r="O67" s="45"/>
      <c r="P67" s="45"/>
      <c r="Q67" s="45"/>
      <c r="R67" s="45"/>
      <c r="S67" s="45"/>
      <c r="T67" s="45"/>
      <c r="U67" s="45"/>
      <c r="V67" s="45"/>
      <c r="W67" s="45"/>
      <c r="X67" s="45"/>
    </row>
    <row r="68" spans="2:24" x14ac:dyDescent="0.4">
      <c r="B68" s="40" t="s">
        <v>332</v>
      </c>
      <c r="E68" s="30" t="s">
        <v>2703</v>
      </c>
      <c r="H68" s="46"/>
      <c r="I68" s="70"/>
      <c r="J68" s="71"/>
      <c r="K68" s="72"/>
      <c r="L68" s="53"/>
      <c r="M68" s="30" t="s">
        <v>2704</v>
      </c>
      <c r="O68" s="46"/>
      <c r="P68" s="76"/>
      <c r="Q68" s="78"/>
      <c r="R68" s="30" t="s">
        <v>1957</v>
      </c>
    </row>
    <row r="69" spans="2:24" ht="6" customHeight="1" x14ac:dyDescent="0.4">
      <c r="C69" s="40"/>
      <c r="D69" s="40"/>
      <c r="E69" s="40"/>
      <c r="F69" s="40"/>
    </row>
    <row r="70" spans="2:24" ht="6" customHeight="1" x14ac:dyDescent="0.4">
      <c r="C70" s="40"/>
      <c r="D70" s="40"/>
      <c r="E70" s="40"/>
      <c r="F70" s="40"/>
    </row>
    <row r="71" spans="2:24" x14ac:dyDescent="0.4">
      <c r="B71" s="30" t="s">
        <v>9</v>
      </c>
      <c r="E71" s="76"/>
      <c r="F71" s="77"/>
      <c r="G71" s="77"/>
      <c r="H71" s="78"/>
      <c r="J71" s="30" t="s">
        <v>10</v>
      </c>
      <c r="M71" s="70"/>
      <c r="N71" s="71"/>
      <c r="O71" s="71"/>
      <c r="P71" s="71"/>
      <c r="Q71" s="71"/>
      <c r="R71" s="71"/>
      <c r="S71" s="71"/>
      <c r="T71" s="71"/>
      <c r="U71" s="71"/>
      <c r="V71" s="71"/>
      <c r="W71" s="71"/>
      <c r="X71" s="72"/>
    </row>
    <row r="72" spans="2:24" ht="6" customHeight="1" x14ac:dyDescent="0.4">
      <c r="C72" s="40"/>
      <c r="D72" s="40"/>
      <c r="E72" s="40"/>
      <c r="F72" s="40"/>
    </row>
    <row r="73" spans="2:24" ht="6" customHeight="1" x14ac:dyDescent="0.4">
      <c r="B73" s="45"/>
      <c r="C73" s="47"/>
      <c r="D73" s="47"/>
      <c r="E73" s="47"/>
      <c r="F73" s="47"/>
      <c r="G73" s="45"/>
      <c r="H73" s="45"/>
      <c r="I73" s="45"/>
      <c r="J73" s="45"/>
      <c r="K73" s="45"/>
      <c r="L73" s="45"/>
      <c r="M73" s="45"/>
      <c r="N73" s="45"/>
      <c r="O73" s="45"/>
      <c r="P73" s="45"/>
      <c r="Q73" s="45"/>
      <c r="R73" s="45"/>
      <c r="S73" s="45"/>
      <c r="T73" s="45"/>
      <c r="U73" s="45"/>
      <c r="V73" s="45"/>
      <c r="W73" s="45"/>
      <c r="X73" s="45"/>
    </row>
    <row r="74" spans="2:24" x14ac:dyDescent="0.4">
      <c r="B74" s="40" t="s">
        <v>98</v>
      </c>
      <c r="E74" s="30" t="s">
        <v>2703</v>
      </c>
      <c r="H74" s="46"/>
      <c r="I74" s="70"/>
      <c r="J74" s="71"/>
      <c r="K74" s="72"/>
      <c r="M74" s="30" t="s">
        <v>2704</v>
      </c>
      <c r="O74" s="46"/>
      <c r="P74" s="76"/>
      <c r="Q74" s="78"/>
      <c r="R74" s="30" t="s">
        <v>1957</v>
      </c>
    </row>
    <row r="75" spans="2:24" ht="6" customHeight="1" x14ac:dyDescent="0.4">
      <c r="C75" s="40"/>
      <c r="D75" s="40"/>
      <c r="E75" s="40"/>
      <c r="F75" s="40"/>
    </row>
    <row r="76" spans="2:24" ht="6" customHeight="1" x14ac:dyDescent="0.4">
      <c r="C76" s="40"/>
      <c r="D76" s="40"/>
      <c r="E76" s="40"/>
      <c r="F76" s="40"/>
    </row>
    <row r="77" spans="2:24" x14ac:dyDescent="0.4">
      <c r="B77" s="30" t="s">
        <v>9</v>
      </c>
      <c r="E77" s="76"/>
      <c r="F77" s="77"/>
      <c r="G77" s="77"/>
      <c r="H77" s="78"/>
      <c r="J77" s="30" t="s">
        <v>10</v>
      </c>
      <c r="M77" s="70"/>
      <c r="N77" s="71"/>
      <c r="O77" s="71"/>
      <c r="P77" s="71"/>
      <c r="Q77" s="71"/>
      <c r="R77" s="71"/>
      <c r="S77" s="71"/>
      <c r="T77" s="71"/>
      <c r="U77" s="71"/>
      <c r="V77" s="71"/>
      <c r="W77" s="71"/>
      <c r="X77" s="72"/>
    </row>
    <row r="78" spans="2:24" ht="6" customHeight="1" x14ac:dyDescent="0.4">
      <c r="C78" s="40"/>
      <c r="D78" s="40"/>
      <c r="E78" s="40"/>
      <c r="F78" s="40"/>
    </row>
    <row r="79" spans="2:24" ht="6" customHeight="1" x14ac:dyDescent="0.4">
      <c r="B79" s="45"/>
      <c r="C79" s="47"/>
      <c r="D79" s="47"/>
      <c r="E79" s="47"/>
      <c r="F79" s="47"/>
      <c r="G79" s="45"/>
      <c r="H79" s="45"/>
      <c r="I79" s="45"/>
      <c r="J79" s="45"/>
      <c r="K79" s="45"/>
      <c r="L79" s="45"/>
      <c r="M79" s="45"/>
      <c r="N79" s="45"/>
      <c r="O79" s="45"/>
      <c r="P79" s="45"/>
      <c r="Q79" s="45"/>
      <c r="R79" s="45"/>
      <c r="S79" s="45"/>
      <c r="T79" s="45"/>
      <c r="U79" s="45"/>
      <c r="V79" s="45"/>
      <c r="W79" s="45"/>
      <c r="X79" s="45"/>
    </row>
    <row r="80" spans="2:24" x14ac:dyDescent="0.4">
      <c r="B80" s="40" t="s">
        <v>99</v>
      </c>
      <c r="E80" s="30" t="s">
        <v>2703</v>
      </c>
      <c r="H80" s="46"/>
      <c r="I80" s="70"/>
      <c r="J80" s="71"/>
      <c r="K80" s="72"/>
      <c r="M80" s="30" t="s">
        <v>2704</v>
      </c>
      <c r="O80" s="46"/>
      <c r="P80" s="76"/>
      <c r="Q80" s="78"/>
      <c r="R80" s="30" t="s">
        <v>1957</v>
      </c>
    </row>
    <row r="81" spans="2:24" ht="6" customHeight="1" x14ac:dyDescent="0.4">
      <c r="C81" s="40"/>
      <c r="D81" s="40"/>
      <c r="E81" s="40"/>
      <c r="F81" s="40"/>
    </row>
    <row r="82" spans="2:24" ht="6" customHeight="1" x14ac:dyDescent="0.4">
      <c r="C82" s="40"/>
      <c r="D82" s="40"/>
      <c r="E82" s="40"/>
      <c r="F82" s="40"/>
    </row>
    <row r="83" spans="2:24" x14ac:dyDescent="0.4">
      <c r="B83" s="30" t="s">
        <v>9</v>
      </c>
      <c r="E83" s="76"/>
      <c r="F83" s="77"/>
      <c r="G83" s="77"/>
      <c r="H83" s="78"/>
      <c r="J83" s="30" t="s">
        <v>10</v>
      </c>
      <c r="M83" s="70"/>
      <c r="N83" s="71"/>
      <c r="O83" s="71"/>
      <c r="P83" s="71"/>
      <c r="Q83" s="71"/>
      <c r="R83" s="71"/>
      <c r="S83" s="71"/>
      <c r="T83" s="71"/>
      <c r="U83" s="71"/>
      <c r="V83" s="71"/>
      <c r="W83" s="71"/>
      <c r="X83" s="72"/>
    </row>
    <row r="84" spans="2:24" ht="6" customHeight="1" x14ac:dyDescent="0.4"/>
    <row r="85" spans="2:24" ht="6" customHeight="1" x14ac:dyDescent="0.4">
      <c r="B85" s="45"/>
      <c r="C85" s="45"/>
      <c r="D85" s="45"/>
      <c r="E85" s="45"/>
      <c r="F85" s="45"/>
      <c r="G85" s="45"/>
      <c r="H85" s="45"/>
      <c r="I85" s="45"/>
      <c r="J85" s="45"/>
      <c r="K85" s="45"/>
      <c r="L85" s="45"/>
      <c r="M85" s="45"/>
      <c r="N85" s="45"/>
      <c r="O85" s="45"/>
      <c r="P85" s="45"/>
      <c r="Q85" s="45"/>
      <c r="R85" s="45"/>
      <c r="S85" s="45"/>
      <c r="T85" s="45"/>
      <c r="U85" s="45"/>
      <c r="V85" s="45"/>
      <c r="W85" s="45"/>
      <c r="X85" s="45"/>
    </row>
    <row r="86" spans="2:24" x14ac:dyDescent="0.4">
      <c r="B86" s="40" t="s">
        <v>100</v>
      </c>
      <c r="E86" s="30" t="s">
        <v>2703</v>
      </c>
      <c r="H86" s="46"/>
      <c r="I86" s="70"/>
      <c r="J86" s="71"/>
      <c r="K86" s="72"/>
      <c r="M86" s="30" t="s">
        <v>2704</v>
      </c>
      <c r="O86" s="46"/>
      <c r="P86" s="76"/>
      <c r="Q86" s="78"/>
      <c r="R86" s="30" t="s">
        <v>1957</v>
      </c>
    </row>
    <row r="87" spans="2:24" ht="6" customHeight="1" x14ac:dyDescent="0.4">
      <c r="C87" s="40"/>
      <c r="D87" s="40"/>
      <c r="E87" s="40"/>
      <c r="F87" s="40"/>
    </row>
    <row r="88" spans="2:24" ht="6" customHeight="1" x14ac:dyDescent="0.4">
      <c r="C88" s="40"/>
      <c r="D88" s="40"/>
      <c r="E88" s="40"/>
      <c r="F88" s="40"/>
    </row>
    <row r="89" spans="2:24" x14ac:dyDescent="0.4">
      <c r="B89" s="30" t="s">
        <v>9</v>
      </c>
      <c r="E89" s="76"/>
      <c r="F89" s="77"/>
      <c r="G89" s="77"/>
      <c r="H89" s="78"/>
      <c r="J89" s="30" t="s">
        <v>10</v>
      </c>
      <c r="M89" s="70"/>
      <c r="N89" s="71"/>
      <c r="O89" s="71"/>
      <c r="P89" s="71"/>
      <c r="Q89" s="71"/>
      <c r="R89" s="71"/>
      <c r="S89" s="71"/>
      <c r="T89" s="71"/>
      <c r="U89" s="71"/>
      <c r="V89" s="71"/>
      <c r="W89" s="71"/>
      <c r="X89" s="72"/>
    </row>
    <row r="90" spans="2:24" ht="6" customHeight="1" x14ac:dyDescent="0.4"/>
    <row r="91" spans="2:24" ht="6" customHeight="1" x14ac:dyDescent="0.4">
      <c r="B91" s="45"/>
      <c r="C91" s="45"/>
      <c r="D91" s="45"/>
      <c r="E91" s="45"/>
      <c r="F91" s="45"/>
      <c r="G91" s="45"/>
      <c r="H91" s="45"/>
      <c r="I91" s="45"/>
      <c r="J91" s="45"/>
      <c r="K91" s="45"/>
      <c r="L91" s="45"/>
      <c r="M91" s="45"/>
      <c r="N91" s="45"/>
      <c r="O91" s="45"/>
      <c r="P91" s="45"/>
      <c r="Q91" s="45"/>
      <c r="R91" s="45"/>
      <c r="S91" s="45"/>
      <c r="T91" s="45"/>
      <c r="U91" s="45"/>
      <c r="V91" s="45"/>
      <c r="W91" s="45"/>
      <c r="X91" s="45"/>
    </row>
    <row r="92" spans="2:24" x14ac:dyDescent="0.4">
      <c r="B92" s="40" t="s">
        <v>101</v>
      </c>
      <c r="E92" s="30" t="s">
        <v>2703</v>
      </c>
      <c r="H92" s="46"/>
      <c r="I92" s="70"/>
      <c r="J92" s="71"/>
      <c r="K92" s="72"/>
      <c r="M92" s="30" t="s">
        <v>2704</v>
      </c>
      <c r="O92" s="46"/>
      <c r="P92" s="76"/>
      <c r="Q92" s="78"/>
      <c r="R92" s="30" t="s">
        <v>1957</v>
      </c>
    </row>
    <row r="93" spans="2:24" ht="6" customHeight="1" x14ac:dyDescent="0.4">
      <c r="C93" s="40"/>
      <c r="D93" s="40"/>
      <c r="E93" s="40"/>
      <c r="F93" s="40"/>
    </row>
    <row r="94" spans="2:24" ht="6" customHeight="1" x14ac:dyDescent="0.4">
      <c r="C94" s="40"/>
      <c r="D94" s="40"/>
      <c r="E94" s="40"/>
      <c r="F94" s="40"/>
    </row>
    <row r="95" spans="2:24" x14ac:dyDescent="0.4">
      <c r="B95" s="30" t="s">
        <v>9</v>
      </c>
      <c r="E95" s="76"/>
      <c r="F95" s="77"/>
      <c r="G95" s="77"/>
      <c r="H95" s="78"/>
      <c r="J95" s="30" t="s">
        <v>10</v>
      </c>
      <c r="M95" s="70"/>
      <c r="N95" s="71"/>
      <c r="O95" s="71"/>
      <c r="P95" s="71"/>
      <c r="Q95" s="71"/>
      <c r="R95" s="71"/>
      <c r="S95" s="71"/>
      <c r="T95" s="71"/>
      <c r="U95" s="71"/>
      <c r="V95" s="71"/>
      <c r="W95" s="71"/>
      <c r="X95" s="72"/>
    </row>
    <row r="96" spans="2:24" ht="6" customHeight="1" x14ac:dyDescent="0.4"/>
    <row r="97" spans="2:24" ht="19.5" thickBot="1" x14ac:dyDescent="0.45">
      <c r="B97" s="31" t="s">
        <v>336</v>
      </c>
      <c r="C97" s="31"/>
      <c r="D97" s="31"/>
      <c r="E97" s="31"/>
      <c r="F97" s="31"/>
      <c r="G97" s="32"/>
      <c r="H97" s="32"/>
      <c r="I97" s="32"/>
      <c r="J97" s="32"/>
      <c r="K97" s="32"/>
      <c r="L97" s="32"/>
      <c r="M97" s="32"/>
      <c r="N97" s="32"/>
      <c r="O97" s="32"/>
      <c r="P97" s="32"/>
      <c r="Q97" s="32"/>
      <c r="R97" s="32"/>
      <c r="S97" s="32"/>
      <c r="T97" s="32"/>
      <c r="U97" s="32"/>
      <c r="V97" s="32"/>
      <c r="W97" s="32"/>
      <c r="X97" s="32"/>
    </row>
    <row r="98" spans="2:24" ht="6" customHeight="1" x14ac:dyDescent="0.4"/>
    <row r="99" spans="2:24" x14ac:dyDescent="0.25">
      <c r="B99" s="30" t="s">
        <v>105</v>
      </c>
      <c r="I99" s="70"/>
      <c r="J99" s="72"/>
      <c r="K99" s="33"/>
    </row>
    <row r="100" spans="2:24" ht="6" customHeight="1" x14ac:dyDescent="0.4"/>
    <row r="101" spans="2:24" x14ac:dyDescent="0.4">
      <c r="B101" s="30" t="s">
        <v>106</v>
      </c>
      <c r="I101" s="70"/>
      <c r="J101" s="71"/>
      <c r="K101" s="72"/>
      <c r="N101" s="30" t="s">
        <v>1958</v>
      </c>
      <c r="S101" s="70"/>
      <c r="T101" s="72"/>
      <c r="U101" s="30" t="s">
        <v>1957</v>
      </c>
    </row>
    <row r="102" spans="2:24" ht="6" customHeight="1" x14ac:dyDescent="0.4"/>
    <row r="103" spans="2:24" ht="19.5" thickBot="1" x14ac:dyDescent="0.45">
      <c r="B103" s="31" t="s">
        <v>337</v>
      </c>
      <c r="C103" s="31"/>
      <c r="D103" s="31"/>
      <c r="E103" s="31"/>
      <c r="F103" s="31"/>
      <c r="G103" s="32"/>
      <c r="H103" s="32"/>
      <c r="I103" s="32"/>
      <c r="J103" s="32"/>
      <c r="K103" s="32"/>
      <c r="L103" s="32"/>
      <c r="M103" s="32"/>
      <c r="N103" s="32"/>
      <c r="O103" s="32"/>
      <c r="P103" s="32"/>
      <c r="Q103" s="32"/>
      <c r="R103" s="32"/>
      <c r="S103" s="32"/>
      <c r="T103" s="32"/>
      <c r="U103" s="32"/>
      <c r="V103" s="32"/>
      <c r="W103" s="32"/>
      <c r="X103" s="32"/>
    </row>
    <row r="104" spans="2:24" ht="6" customHeight="1" x14ac:dyDescent="0.4"/>
    <row r="105" spans="2:24" x14ac:dyDescent="0.25">
      <c r="B105" s="30" t="s">
        <v>335</v>
      </c>
      <c r="I105" s="70"/>
      <c r="J105" s="72"/>
      <c r="K105" s="33"/>
    </row>
    <row r="106" spans="2:24" ht="6" customHeight="1" x14ac:dyDescent="0.4"/>
    <row r="107" spans="2:24" ht="6" customHeight="1" x14ac:dyDescent="0.4">
      <c r="B107" s="45"/>
      <c r="C107" s="45"/>
      <c r="D107" s="45"/>
      <c r="E107" s="45"/>
      <c r="F107" s="45"/>
      <c r="G107" s="45"/>
      <c r="H107" s="45"/>
      <c r="I107" s="45"/>
      <c r="J107" s="45"/>
      <c r="K107" s="45"/>
      <c r="L107" s="45"/>
      <c r="M107" s="45"/>
      <c r="N107" s="45"/>
      <c r="O107" s="45"/>
      <c r="P107" s="45"/>
      <c r="Q107" s="45"/>
      <c r="R107" s="45"/>
      <c r="S107" s="45"/>
      <c r="T107" s="45"/>
      <c r="U107" s="45"/>
      <c r="V107" s="45"/>
      <c r="W107" s="45"/>
      <c r="X107" s="45"/>
    </row>
    <row r="108" spans="2:24" x14ac:dyDescent="0.4">
      <c r="B108" s="30" t="s">
        <v>108</v>
      </c>
      <c r="G108" s="76"/>
      <c r="H108" s="77"/>
      <c r="I108" s="77"/>
      <c r="J108" s="78"/>
      <c r="L108" s="30" t="s">
        <v>137</v>
      </c>
      <c r="N108" s="76"/>
      <c r="O108" s="77"/>
      <c r="P108" s="77"/>
      <c r="Q108" s="78"/>
      <c r="S108" s="30" t="s">
        <v>138</v>
      </c>
      <c r="V108" s="70"/>
      <c r="W108" s="71"/>
      <c r="X108" s="72"/>
    </row>
    <row r="109" spans="2:24" ht="6" customHeight="1" x14ac:dyDescent="0.4"/>
    <row r="110" spans="2:24" ht="6" customHeight="1" x14ac:dyDescent="0.4">
      <c r="B110" s="45"/>
      <c r="C110" s="45"/>
      <c r="D110" s="45"/>
      <c r="E110" s="45"/>
      <c r="F110" s="45"/>
      <c r="G110" s="45"/>
      <c r="H110" s="45"/>
      <c r="I110" s="45"/>
      <c r="J110" s="45"/>
      <c r="K110" s="45"/>
      <c r="L110" s="45"/>
      <c r="M110" s="45"/>
      <c r="N110" s="45"/>
      <c r="O110" s="45"/>
      <c r="P110" s="45"/>
      <c r="Q110" s="45"/>
      <c r="R110" s="45"/>
      <c r="S110" s="45"/>
      <c r="T110" s="45"/>
      <c r="U110" s="45"/>
      <c r="V110" s="45"/>
      <c r="W110" s="45"/>
      <c r="X110" s="45"/>
    </row>
    <row r="111" spans="2:24" x14ac:dyDescent="0.4">
      <c r="B111" s="30" t="s">
        <v>139</v>
      </c>
      <c r="G111" s="76"/>
      <c r="H111" s="77"/>
      <c r="I111" s="77"/>
      <c r="J111" s="78"/>
      <c r="L111" s="30" t="s">
        <v>137</v>
      </c>
      <c r="N111" s="76"/>
      <c r="O111" s="77"/>
      <c r="P111" s="77"/>
      <c r="Q111" s="78"/>
      <c r="S111" s="30" t="s">
        <v>138</v>
      </c>
      <c r="V111" s="70"/>
      <c r="W111" s="71"/>
      <c r="X111" s="72"/>
    </row>
    <row r="112" spans="2:24" ht="6" customHeight="1" x14ac:dyDescent="0.4"/>
    <row r="113" spans="2:26" ht="6" customHeight="1" x14ac:dyDescent="0.4">
      <c r="B113" s="45"/>
      <c r="C113" s="45"/>
      <c r="D113" s="45"/>
      <c r="E113" s="45"/>
      <c r="F113" s="45"/>
      <c r="G113" s="45"/>
      <c r="H113" s="45"/>
      <c r="I113" s="45"/>
      <c r="J113" s="45"/>
      <c r="K113" s="45"/>
      <c r="L113" s="45"/>
      <c r="M113" s="45"/>
      <c r="N113" s="45"/>
      <c r="O113" s="45"/>
      <c r="P113" s="45"/>
      <c r="Q113" s="45"/>
      <c r="R113" s="45"/>
      <c r="S113" s="45"/>
      <c r="T113" s="45"/>
      <c r="U113" s="45"/>
      <c r="V113" s="45"/>
      <c r="W113" s="45"/>
      <c r="X113" s="45"/>
    </row>
    <row r="114" spans="2:26" x14ac:dyDescent="0.4">
      <c r="B114" s="30" t="s">
        <v>140</v>
      </c>
      <c r="G114" s="76"/>
      <c r="H114" s="77"/>
      <c r="I114" s="77"/>
      <c r="J114" s="78"/>
      <c r="L114" s="30" t="s">
        <v>137</v>
      </c>
      <c r="N114" s="76"/>
      <c r="O114" s="77"/>
      <c r="P114" s="77"/>
      <c r="Q114" s="78"/>
      <c r="S114" s="30" t="s">
        <v>138</v>
      </c>
      <c r="V114" s="70"/>
      <c r="W114" s="71"/>
      <c r="X114" s="72"/>
    </row>
    <row r="115" spans="2:26" ht="6" customHeight="1" x14ac:dyDescent="0.4"/>
    <row r="116" spans="2:26" ht="6" customHeight="1" x14ac:dyDescent="0.4">
      <c r="B116" s="45"/>
      <c r="C116" s="45"/>
      <c r="D116" s="45"/>
      <c r="E116" s="45"/>
      <c r="F116" s="45"/>
      <c r="G116" s="45"/>
      <c r="H116" s="45"/>
      <c r="I116" s="45"/>
      <c r="J116" s="45"/>
      <c r="K116" s="45"/>
      <c r="L116" s="45"/>
      <c r="M116" s="45"/>
      <c r="N116" s="45"/>
      <c r="O116" s="45"/>
      <c r="P116" s="45"/>
      <c r="Q116" s="45"/>
      <c r="R116" s="45"/>
      <c r="S116" s="45"/>
      <c r="T116" s="45"/>
      <c r="U116" s="45"/>
      <c r="V116" s="45"/>
      <c r="W116" s="45"/>
      <c r="X116" s="45"/>
    </row>
    <row r="117" spans="2:26" x14ac:dyDescent="0.4">
      <c r="B117" s="30" t="s">
        <v>141</v>
      </c>
      <c r="G117" s="76"/>
      <c r="H117" s="77"/>
      <c r="I117" s="77"/>
      <c r="J117" s="78"/>
      <c r="L117" s="30" t="s">
        <v>137</v>
      </c>
      <c r="N117" s="76"/>
      <c r="O117" s="77"/>
      <c r="P117" s="77"/>
      <c r="Q117" s="78"/>
      <c r="S117" s="30" t="s">
        <v>138</v>
      </c>
      <c r="V117" s="70"/>
      <c r="W117" s="71"/>
      <c r="X117" s="72"/>
    </row>
    <row r="118" spans="2:26" ht="6" customHeight="1" x14ac:dyDescent="0.4"/>
    <row r="119" spans="2:26" ht="6" customHeight="1" x14ac:dyDescent="0.4">
      <c r="B119" s="45"/>
      <c r="C119" s="45"/>
      <c r="D119" s="45"/>
      <c r="E119" s="45"/>
      <c r="F119" s="45"/>
      <c r="G119" s="45"/>
      <c r="H119" s="45"/>
      <c r="I119" s="45"/>
      <c r="J119" s="45"/>
      <c r="K119" s="45"/>
      <c r="L119" s="45"/>
      <c r="M119" s="45"/>
      <c r="N119" s="45"/>
      <c r="O119" s="45"/>
      <c r="P119" s="45"/>
      <c r="Q119" s="45"/>
      <c r="R119" s="45"/>
      <c r="S119" s="45"/>
      <c r="T119" s="45"/>
      <c r="U119" s="45"/>
      <c r="V119" s="45"/>
      <c r="W119" s="45"/>
      <c r="X119" s="45"/>
    </row>
    <row r="120" spans="2:26" x14ac:dyDescent="0.4">
      <c r="B120" s="30" t="s">
        <v>142</v>
      </c>
      <c r="G120" s="76"/>
      <c r="H120" s="77"/>
      <c r="I120" s="77"/>
      <c r="J120" s="78"/>
      <c r="L120" s="30" t="s">
        <v>137</v>
      </c>
      <c r="N120" s="76"/>
      <c r="O120" s="77"/>
      <c r="P120" s="77"/>
      <c r="Q120" s="78"/>
      <c r="S120" s="30" t="s">
        <v>138</v>
      </c>
      <c r="V120" s="70"/>
      <c r="W120" s="71"/>
      <c r="X120" s="72"/>
    </row>
    <row r="121" spans="2:26" ht="6" customHeight="1" x14ac:dyDescent="0.4"/>
    <row r="122" spans="2:26" ht="19.5" thickBot="1" x14ac:dyDescent="0.45">
      <c r="B122" s="31" t="s">
        <v>1976</v>
      </c>
      <c r="C122" s="31"/>
      <c r="D122" s="31"/>
      <c r="E122" s="31"/>
      <c r="F122" s="31"/>
      <c r="G122" s="32"/>
      <c r="H122" s="32"/>
      <c r="I122" s="32"/>
      <c r="J122" s="32"/>
      <c r="K122" s="32"/>
      <c r="L122" s="32"/>
      <c r="M122" s="32"/>
      <c r="N122" s="32"/>
      <c r="O122" s="32"/>
      <c r="P122" s="32"/>
      <c r="Q122" s="32"/>
      <c r="R122" s="32"/>
      <c r="S122" s="32"/>
      <c r="T122" s="32"/>
      <c r="U122" s="32"/>
      <c r="V122" s="32"/>
      <c r="W122" s="32"/>
      <c r="X122" s="32"/>
    </row>
    <row r="123" spans="2:26" ht="6" customHeight="1" x14ac:dyDescent="0.4"/>
    <row r="124" spans="2:26" x14ac:dyDescent="0.25">
      <c r="B124" s="30" t="s">
        <v>2011</v>
      </c>
      <c r="I124" s="70"/>
      <c r="J124" s="72"/>
      <c r="K124" s="38"/>
      <c r="T124" s="34"/>
      <c r="U124" s="34"/>
      <c r="V124" s="34"/>
      <c r="W124" s="34"/>
      <c r="X124" s="34"/>
      <c r="Y124" s="35"/>
      <c r="Z124" s="35"/>
    </row>
    <row r="125" spans="2:26" ht="6" customHeight="1" x14ac:dyDescent="0.4"/>
    <row r="126" spans="2:26" x14ac:dyDescent="0.4">
      <c r="B126" s="30" t="s">
        <v>2012</v>
      </c>
      <c r="C126" s="40"/>
      <c r="D126" s="40"/>
      <c r="E126" s="40"/>
      <c r="F126" s="40"/>
      <c r="G126" s="40"/>
      <c r="H126" s="40"/>
      <c r="I126" s="76"/>
      <c r="J126" s="77"/>
      <c r="K126" s="77"/>
      <c r="L126" s="77"/>
      <c r="M126" s="77"/>
      <c r="N126" s="77"/>
      <c r="O126" s="77"/>
      <c r="P126" s="77"/>
      <c r="Q126" s="77"/>
      <c r="R126" s="77"/>
      <c r="S126" s="77"/>
      <c r="T126" s="77"/>
      <c r="U126" s="77"/>
      <c r="V126" s="77"/>
      <c r="W126" s="77"/>
      <c r="X126" s="78"/>
    </row>
    <row r="127" spans="2:26" ht="6" customHeight="1" x14ac:dyDescent="0.4"/>
    <row r="128" spans="2:26" x14ac:dyDescent="0.4">
      <c r="B128" s="30" t="s">
        <v>2013</v>
      </c>
      <c r="I128" s="76"/>
      <c r="J128" s="77"/>
      <c r="K128" s="77"/>
      <c r="L128" s="77"/>
      <c r="M128" s="77"/>
      <c r="N128" s="77"/>
      <c r="O128" s="77"/>
      <c r="P128" s="77"/>
      <c r="Q128" s="77"/>
      <c r="R128" s="77"/>
      <c r="S128" s="77"/>
      <c r="T128" s="77"/>
      <c r="U128" s="77"/>
      <c r="V128" s="77"/>
      <c r="W128" s="77"/>
      <c r="X128" s="78"/>
    </row>
    <row r="129" spans="2:24" ht="6" customHeight="1" x14ac:dyDescent="0.4"/>
    <row r="130" spans="2:24" ht="19.5" thickBot="1" x14ac:dyDescent="0.45">
      <c r="B130" s="31" t="s">
        <v>340</v>
      </c>
      <c r="C130" s="31"/>
      <c r="D130" s="31"/>
      <c r="E130" s="31"/>
      <c r="F130" s="31"/>
      <c r="G130" s="32"/>
      <c r="H130" s="32"/>
      <c r="I130" s="32"/>
      <c r="J130" s="32"/>
      <c r="K130" s="32"/>
      <c r="L130" s="32"/>
      <c r="M130" s="32"/>
      <c r="N130" s="32"/>
      <c r="O130" s="32"/>
      <c r="P130" s="32"/>
      <c r="Q130" s="32"/>
      <c r="R130" s="32"/>
      <c r="S130" s="32"/>
      <c r="T130" s="32"/>
      <c r="U130" s="32"/>
      <c r="V130" s="32"/>
      <c r="W130" s="32"/>
      <c r="X130" s="32"/>
    </row>
    <row r="131" spans="2:24" ht="6" customHeight="1" x14ac:dyDescent="0.4"/>
    <row r="132" spans="2:24" x14ac:dyDescent="0.25">
      <c r="B132" s="30" t="s">
        <v>647</v>
      </c>
      <c r="G132" s="70"/>
      <c r="H132" s="72"/>
      <c r="I132" s="38"/>
      <c r="R132" s="34"/>
      <c r="S132" s="34"/>
      <c r="T132" s="34"/>
      <c r="U132" s="34"/>
      <c r="V132" s="34"/>
      <c r="W132" s="35"/>
      <c r="X132" s="35"/>
    </row>
    <row r="133" spans="2:24" ht="6" customHeight="1" x14ac:dyDescent="0.4"/>
    <row r="134" spans="2:24" x14ac:dyDescent="0.4">
      <c r="B134" s="30" t="s">
        <v>1776</v>
      </c>
      <c r="M134" s="37"/>
    </row>
    <row r="135" spans="2:24" ht="6" customHeight="1" x14ac:dyDescent="0.4">
      <c r="M135" s="37"/>
    </row>
    <row r="136" spans="2:24" x14ac:dyDescent="0.4">
      <c r="C136" s="30" t="s">
        <v>1729</v>
      </c>
      <c r="E136" s="30" t="s">
        <v>1730</v>
      </c>
      <c r="G136" s="30" t="s">
        <v>1731</v>
      </c>
      <c r="I136" s="30" t="s">
        <v>1732</v>
      </c>
      <c r="K136" s="30" t="s">
        <v>1733</v>
      </c>
      <c r="M136" s="43" t="s">
        <v>1734</v>
      </c>
      <c r="O136" s="30" t="s">
        <v>1735</v>
      </c>
      <c r="S136" s="30" t="s">
        <v>1736</v>
      </c>
      <c r="V136" s="30" t="s">
        <v>1737</v>
      </c>
    </row>
    <row r="137" spans="2:24" x14ac:dyDescent="0.4">
      <c r="C137" s="30" t="s">
        <v>1738</v>
      </c>
      <c r="E137" s="30" t="s">
        <v>1739</v>
      </c>
      <c r="G137" s="30" t="s">
        <v>1740</v>
      </c>
      <c r="I137" s="30" t="s">
        <v>1741</v>
      </c>
      <c r="K137" s="30" t="s">
        <v>1742</v>
      </c>
      <c r="M137" s="37" t="s">
        <v>1743</v>
      </c>
      <c r="O137" s="30" t="s">
        <v>1744</v>
      </c>
      <c r="T137" s="30" t="s">
        <v>1745</v>
      </c>
    </row>
    <row r="138" spans="2:24" x14ac:dyDescent="0.4">
      <c r="C138" s="30" t="s">
        <v>1746</v>
      </c>
      <c r="E138" s="30" t="s">
        <v>1747</v>
      </c>
      <c r="G138" s="30" t="s">
        <v>1748</v>
      </c>
      <c r="I138" s="30" t="s">
        <v>1749</v>
      </c>
      <c r="K138" s="30" t="s">
        <v>1750</v>
      </c>
      <c r="M138" s="37" t="s">
        <v>1751</v>
      </c>
      <c r="O138" s="30" t="s">
        <v>1752</v>
      </c>
      <c r="Q138" s="30" t="s">
        <v>1753</v>
      </c>
      <c r="S138" s="30" t="s">
        <v>1754</v>
      </c>
      <c r="V138" s="30" t="s">
        <v>1755</v>
      </c>
    </row>
    <row r="139" spans="2:24" x14ac:dyDescent="0.4">
      <c r="C139" s="30" t="s">
        <v>1756</v>
      </c>
      <c r="E139" s="30" t="s">
        <v>1757</v>
      </c>
      <c r="G139" s="30" t="s">
        <v>1758</v>
      </c>
      <c r="J139" s="30" t="s">
        <v>1759</v>
      </c>
      <c r="L139" s="30" t="s">
        <v>1760</v>
      </c>
      <c r="M139" s="37"/>
      <c r="N139" s="30" t="s">
        <v>1761</v>
      </c>
      <c r="Q139" s="30" t="s">
        <v>1762</v>
      </c>
      <c r="U139" s="30" t="s">
        <v>20</v>
      </c>
    </row>
    <row r="140" spans="2:24" x14ac:dyDescent="0.4">
      <c r="C140" s="30" t="s">
        <v>1763</v>
      </c>
      <c r="E140" s="30" t="s">
        <v>1764</v>
      </c>
      <c r="G140" s="30" t="s">
        <v>1765</v>
      </c>
      <c r="I140" s="30" t="s">
        <v>1766</v>
      </c>
      <c r="K140" s="30" t="s">
        <v>1767</v>
      </c>
      <c r="M140" s="37"/>
      <c r="N140" s="30" t="s">
        <v>1768</v>
      </c>
      <c r="P140" s="30" t="s">
        <v>1769</v>
      </c>
      <c r="R140" s="30" t="s">
        <v>1770</v>
      </c>
      <c r="T140" s="30" t="s">
        <v>1771</v>
      </c>
    </row>
    <row r="141" spans="2:24" x14ac:dyDescent="0.4">
      <c r="C141" s="30" t="s">
        <v>1772</v>
      </c>
      <c r="G141" s="30" t="s">
        <v>1773</v>
      </c>
      <c r="I141" s="30" t="s">
        <v>1774</v>
      </c>
      <c r="L141" s="30" t="s">
        <v>1775</v>
      </c>
      <c r="M141" s="37"/>
    </row>
    <row r="142" spans="2:24" ht="6" customHeight="1" x14ac:dyDescent="0.4"/>
    <row r="143" spans="2:24" ht="19.5" thickBot="1" x14ac:dyDescent="0.45">
      <c r="B143" s="31" t="s">
        <v>2587</v>
      </c>
      <c r="C143" s="31"/>
      <c r="D143" s="31"/>
      <c r="E143" s="31"/>
      <c r="F143" s="31"/>
      <c r="G143" s="32"/>
      <c r="H143" s="32"/>
      <c r="I143" s="32"/>
      <c r="J143" s="32"/>
      <c r="K143" s="32"/>
      <c r="L143" s="32"/>
      <c r="M143" s="32"/>
      <c r="N143" s="32"/>
      <c r="O143" s="32"/>
      <c r="P143" s="32"/>
      <c r="Q143" s="32"/>
      <c r="R143" s="32"/>
      <c r="S143" s="32"/>
      <c r="T143" s="32"/>
      <c r="U143" s="32"/>
      <c r="V143" s="32"/>
      <c r="W143" s="32"/>
      <c r="X143" s="32"/>
    </row>
    <row r="144" spans="2:24" ht="6" customHeight="1" x14ac:dyDescent="0.4"/>
    <row r="145" spans="2:24" x14ac:dyDescent="0.4">
      <c r="B145" s="40" t="s">
        <v>2014</v>
      </c>
      <c r="L145" s="76"/>
      <c r="M145" s="77"/>
      <c r="N145" s="77"/>
      <c r="O145" s="77"/>
      <c r="P145" s="77"/>
      <c r="Q145" s="77"/>
      <c r="R145" s="77"/>
      <c r="S145" s="77"/>
      <c r="T145" s="77"/>
      <c r="U145" s="77"/>
      <c r="V145" s="77"/>
      <c r="W145" s="77"/>
      <c r="X145" s="78"/>
    </row>
    <row r="146" spans="2:24" ht="6" customHeight="1" x14ac:dyDescent="0.4"/>
    <row r="147" spans="2:24" x14ac:dyDescent="0.4">
      <c r="B147" s="30" t="s">
        <v>2015</v>
      </c>
      <c r="L147" s="76"/>
      <c r="M147" s="77"/>
      <c r="N147" s="77"/>
      <c r="O147" s="77"/>
      <c r="P147" s="77"/>
      <c r="Q147" s="77"/>
      <c r="R147" s="77"/>
      <c r="S147" s="77"/>
      <c r="T147" s="77"/>
      <c r="U147" s="77"/>
      <c r="V147" s="77"/>
      <c r="W147" s="77"/>
      <c r="X147" s="78"/>
    </row>
    <row r="148" spans="2:24" ht="6" customHeight="1" x14ac:dyDescent="0.4"/>
    <row r="149" spans="2:24" x14ac:dyDescent="0.4">
      <c r="B149" s="40" t="s">
        <v>2018</v>
      </c>
      <c r="L149" s="76"/>
      <c r="M149" s="77"/>
      <c r="N149" s="77"/>
      <c r="O149" s="77"/>
      <c r="P149" s="77"/>
      <c r="Q149" s="77"/>
      <c r="R149" s="77"/>
      <c r="S149" s="77"/>
      <c r="T149" s="77"/>
      <c r="U149" s="77"/>
      <c r="V149" s="77"/>
      <c r="W149" s="77"/>
      <c r="X149" s="78"/>
    </row>
    <row r="150" spans="2:24" ht="6" customHeight="1" x14ac:dyDescent="0.4"/>
    <row r="151" spans="2:24" x14ac:dyDescent="0.4">
      <c r="B151" s="30" t="s">
        <v>2019</v>
      </c>
      <c r="L151" s="76"/>
      <c r="M151" s="77"/>
      <c r="N151" s="77"/>
      <c r="O151" s="77"/>
      <c r="P151" s="77"/>
      <c r="Q151" s="77"/>
      <c r="R151" s="77"/>
      <c r="S151" s="77"/>
      <c r="T151" s="77"/>
      <c r="U151" s="77"/>
      <c r="V151" s="77"/>
      <c r="W151" s="77"/>
      <c r="X151" s="78"/>
    </row>
    <row r="152" spans="2:24" ht="6" customHeight="1" x14ac:dyDescent="0.4"/>
    <row r="153" spans="2:24" x14ac:dyDescent="0.4">
      <c r="B153" s="40" t="s">
        <v>2023</v>
      </c>
      <c r="L153" s="76"/>
      <c r="M153" s="77"/>
      <c r="N153" s="77"/>
      <c r="O153" s="77"/>
      <c r="P153" s="77"/>
      <c r="Q153" s="77"/>
      <c r="R153" s="77"/>
      <c r="S153" s="77"/>
      <c r="T153" s="77"/>
      <c r="U153" s="77"/>
      <c r="V153" s="77"/>
      <c r="W153" s="77"/>
      <c r="X153" s="78"/>
    </row>
    <row r="154" spans="2:24" ht="6" customHeight="1" x14ac:dyDescent="0.4"/>
    <row r="155" spans="2:24" x14ac:dyDescent="0.4">
      <c r="B155" s="30" t="s">
        <v>2026</v>
      </c>
      <c r="L155" s="76"/>
      <c r="M155" s="77"/>
      <c r="N155" s="77"/>
      <c r="O155" s="77"/>
      <c r="P155" s="77"/>
      <c r="Q155" s="77"/>
      <c r="R155" s="77"/>
      <c r="S155" s="77"/>
      <c r="T155" s="77"/>
      <c r="U155" s="77"/>
      <c r="V155" s="77"/>
      <c r="W155" s="77"/>
      <c r="X155" s="78"/>
    </row>
    <row r="156" spans="2:24" ht="6" customHeight="1" x14ac:dyDescent="0.4"/>
    <row r="157" spans="2:24" x14ac:dyDescent="0.4">
      <c r="B157" s="40" t="s">
        <v>2029</v>
      </c>
      <c r="L157" s="76"/>
      <c r="M157" s="77"/>
      <c r="N157" s="77"/>
      <c r="O157" s="77"/>
      <c r="P157" s="77"/>
      <c r="Q157" s="77"/>
      <c r="R157" s="77"/>
      <c r="S157" s="77"/>
      <c r="T157" s="77"/>
      <c r="U157" s="77"/>
      <c r="V157" s="77"/>
      <c r="W157" s="77"/>
      <c r="X157" s="78"/>
    </row>
    <row r="158" spans="2:24" ht="6" customHeight="1" x14ac:dyDescent="0.4"/>
    <row r="159" spans="2:24" x14ac:dyDescent="0.4">
      <c r="B159" s="30" t="s">
        <v>2031</v>
      </c>
      <c r="L159" s="76"/>
      <c r="M159" s="77"/>
      <c r="N159" s="77"/>
      <c r="O159" s="77"/>
      <c r="P159" s="77"/>
      <c r="Q159" s="77"/>
      <c r="R159" s="77"/>
      <c r="S159" s="77"/>
      <c r="T159" s="77"/>
      <c r="U159" s="77"/>
      <c r="V159" s="77"/>
      <c r="W159" s="77"/>
      <c r="X159" s="78"/>
    </row>
    <row r="160" spans="2:24" ht="6" customHeight="1" x14ac:dyDescent="0.4"/>
    <row r="161" spans="2:24" ht="19.5" thickBot="1" x14ac:dyDescent="0.45">
      <c r="B161" s="31" t="s">
        <v>346</v>
      </c>
      <c r="C161" s="31"/>
      <c r="D161" s="31"/>
      <c r="E161" s="31"/>
      <c r="F161" s="31"/>
      <c r="G161" s="32"/>
      <c r="H161" s="32"/>
      <c r="I161" s="31" t="str">
        <f>IF(G21="肺","ご記入ください","記入は不要です")</f>
        <v>記入は不要です</v>
      </c>
      <c r="J161" s="32"/>
      <c r="K161" s="32"/>
      <c r="L161" s="32"/>
      <c r="M161" s="32"/>
      <c r="N161" s="32"/>
      <c r="O161" s="32"/>
      <c r="P161" s="32"/>
      <c r="Q161" s="32"/>
      <c r="R161" s="32"/>
      <c r="S161" s="32"/>
      <c r="T161" s="32"/>
      <c r="U161" s="32"/>
      <c r="V161" s="32"/>
      <c r="W161" s="32"/>
      <c r="X161" s="32"/>
    </row>
    <row r="162" spans="2:24" ht="6" customHeight="1" x14ac:dyDescent="0.4"/>
    <row r="163" spans="2:24" x14ac:dyDescent="0.4">
      <c r="B163" s="40" t="s">
        <v>351</v>
      </c>
      <c r="H163" s="70"/>
      <c r="I163" s="71"/>
      <c r="J163" s="71"/>
      <c r="K163" s="72"/>
      <c r="M163" s="30" t="s">
        <v>353</v>
      </c>
      <c r="Q163" s="70"/>
      <c r="R163" s="71"/>
      <c r="S163" s="71"/>
      <c r="T163" s="72"/>
    </row>
    <row r="164" spans="2:24" ht="6" customHeight="1" x14ac:dyDescent="0.4"/>
    <row r="165" spans="2:24" x14ac:dyDescent="0.4">
      <c r="B165" s="30" t="s">
        <v>361</v>
      </c>
      <c r="H165" s="70"/>
      <c r="I165" s="71"/>
      <c r="J165" s="71"/>
      <c r="K165" s="71"/>
      <c r="L165" s="71"/>
      <c r="M165" s="71"/>
      <c r="N165" s="71"/>
      <c r="O165" s="71"/>
      <c r="P165" s="71"/>
      <c r="Q165" s="71"/>
      <c r="R165" s="71"/>
      <c r="S165" s="71"/>
      <c r="T165" s="71"/>
      <c r="U165" s="71"/>
      <c r="V165" s="71"/>
      <c r="W165" s="71"/>
      <c r="X165" s="72"/>
    </row>
    <row r="166" spans="2:24" ht="6" customHeight="1" x14ac:dyDescent="0.4"/>
    <row r="167" spans="2:24" x14ac:dyDescent="0.4">
      <c r="B167" s="30" t="s">
        <v>377</v>
      </c>
      <c r="J167" s="70"/>
      <c r="K167" s="71"/>
      <c r="L167" s="71"/>
      <c r="M167" s="72"/>
    </row>
    <row r="168" spans="2:24" ht="6" customHeight="1" x14ac:dyDescent="0.4"/>
    <row r="169" spans="2:24" x14ac:dyDescent="0.4">
      <c r="B169" s="40" t="s">
        <v>365</v>
      </c>
      <c r="H169" s="70"/>
      <c r="I169" s="71"/>
      <c r="J169" s="71"/>
      <c r="K169" s="72"/>
    </row>
    <row r="170" spans="2:24" ht="6" customHeight="1" x14ac:dyDescent="0.4"/>
    <row r="171" spans="2:24" x14ac:dyDescent="0.4">
      <c r="B171" s="30" t="s">
        <v>378</v>
      </c>
      <c r="H171" s="70"/>
      <c r="I171" s="71"/>
      <c r="J171" s="71"/>
      <c r="K171" s="71"/>
      <c r="L171" s="71"/>
      <c r="M171" s="71"/>
      <c r="N171" s="71"/>
      <c r="O171" s="71"/>
      <c r="P171" s="71"/>
      <c r="Q171" s="71"/>
      <c r="R171" s="71"/>
      <c r="S171" s="71"/>
      <c r="T171" s="71"/>
      <c r="U171" s="71"/>
      <c r="V171" s="71"/>
      <c r="W171" s="71"/>
      <c r="X171" s="72"/>
    </row>
    <row r="172" spans="2:24" ht="6" customHeight="1" x14ac:dyDescent="0.4"/>
    <row r="173" spans="2:24" x14ac:dyDescent="0.4">
      <c r="B173" s="40" t="s">
        <v>379</v>
      </c>
      <c r="H173" s="70"/>
      <c r="I173" s="71"/>
      <c r="J173" s="71"/>
      <c r="K173" s="72"/>
    </row>
    <row r="174" spans="2:24" ht="6" customHeight="1" x14ac:dyDescent="0.4"/>
    <row r="175" spans="2:24" x14ac:dyDescent="0.4">
      <c r="B175" s="30" t="s">
        <v>2038</v>
      </c>
      <c r="H175" s="70"/>
      <c r="I175" s="71"/>
      <c r="J175" s="71"/>
      <c r="K175" s="71"/>
      <c r="L175" s="71"/>
      <c r="M175" s="71"/>
      <c r="N175" s="71"/>
      <c r="O175" s="71"/>
      <c r="P175" s="71"/>
      <c r="Q175" s="71"/>
      <c r="R175" s="71"/>
      <c r="S175" s="71"/>
      <c r="T175" s="71"/>
      <c r="U175" s="71"/>
      <c r="V175" s="71"/>
      <c r="W175" s="71"/>
      <c r="X175" s="72"/>
    </row>
    <row r="176" spans="2:24" ht="6" customHeight="1" x14ac:dyDescent="0.4"/>
    <row r="177" spans="2:28" x14ac:dyDescent="0.4">
      <c r="B177" s="40" t="s">
        <v>380</v>
      </c>
      <c r="H177" s="70"/>
      <c r="I177" s="71"/>
      <c r="J177" s="71"/>
      <c r="K177" s="72"/>
    </row>
    <row r="178" spans="2:28" ht="6" customHeight="1" x14ac:dyDescent="0.4"/>
    <row r="179" spans="2:28" x14ac:dyDescent="0.4">
      <c r="B179" s="30" t="s">
        <v>2042</v>
      </c>
      <c r="H179" s="70"/>
      <c r="I179" s="71"/>
      <c r="J179" s="71"/>
      <c r="K179" s="71"/>
      <c r="L179" s="71"/>
      <c r="M179" s="71"/>
      <c r="N179" s="71"/>
      <c r="O179" s="71"/>
      <c r="P179" s="71"/>
      <c r="Q179" s="71"/>
      <c r="R179" s="71"/>
      <c r="S179" s="71"/>
      <c r="T179" s="71"/>
      <c r="U179" s="71"/>
      <c r="V179" s="71"/>
      <c r="W179" s="71"/>
      <c r="X179" s="72"/>
    </row>
    <row r="180" spans="2:28" ht="6" customHeight="1" x14ac:dyDescent="0.4"/>
    <row r="181" spans="2:28" x14ac:dyDescent="0.4">
      <c r="B181" s="40" t="s">
        <v>381</v>
      </c>
      <c r="H181" s="70"/>
      <c r="I181" s="71"/>
      <c r="J181" s="71"/>
      <c r="K181" s="72"/>
      <c r="M181" s="30" t="s">
        <v>382</v>
      </c>
      <c r="Q181" s="70"/>
      <c r="R181" s="71"/>
      <c r="S181" s="71"/>
      <c r="T181" s="72"/>
      <c r="U181" s="37" t="s">
        <v>383</v>
      </c>
    </row>
    <row r="182" spans="2:28" ht="6" customHeight="1" x14ac:dyDescent="0.4"/>
    <row r="183" spans="2:28" x14ac:dyDescent="0.4">
      <c r="B183" s="30" t="s">
        <v>373</v>
      </c>
      <c r="H183" s="76"/>
      <c r="I183" s="77"/>
      <c r="J183" s="77"/>
      <c r="K183" s="77"/>
      <c r="L183" s="77"/>
      <c r="M183" s="77"/>
      <c r="N183" s="77"/>
      <c r="O183" s="77"/>
      <c r="P183" s="77"/>
      <c r="Q183" s="77"/>
      <c r="R183" s="77"/>
      <c r="S183" s="77"/>
      <c r="T183" s="77"/>
      <c r="U183" s="77"/>
      <c r="V183" s="77"/>
      <c r="W183" s="77"/>
      <c r="X183" s="78"/>
    </row>
    <row r="184" spans="2:28" ht="6" customHeight="1" x14ac:dyDescent="0.4"/>
    <row r="185" spans="2:28" x14ac:dyDescent="0.4">
      <c r="B185" s="40" t="s">
        <v>2045</v>
      </c>
      <c r="N185" s="70"/>
      <c r="O185" s="71"/>
      <c r="P185" s="71"/>
      <c r="Q185" s="72"/>
    </row>
    <row r="186" spans="2:28" ht="6" customHeight="1" x14ac:dyDescent="0.4"/>
    <row r="187" spans="2:28" x14ac:dyDescent="0.4">
      <c r="B187" s="30" t="s">
        <v>2046</v>
      </c>
      <c r="N187" s="70"/>
      <c r="O187" s="71"/>
      <c r="P187" s="71"/>
      <c r="Q187" s="71"/>
      <c r="R187" s="71"/>
      <c r="S187" s="71"/>
      <c r="T187" s="71"/>
      <c r="U187" s="71"/>
      <c r="V187" s="71"/>
      <c r="W187" s="71"/>
      <c r="X187" s="72"/>
    </row>
    <row r="188" spans="2:28" ht="6" customHeight="1" x14ac:dyDescent="0.4"/>
    <row r="189" spans="2:28" x14ac:dyDescent="0.4">
      <c r="B189" s="40" t="s">
        <v>2047</v>
      </c>
      <c r="K189" s="70"/>
      <c r="L189" s="71"/>
      <c r="M189" s="71"/>
      <c r="N189" s="72"/>
      <c r="AB189" s="7"/>
    </row>
    <row r="190" spans="2:28" ht="6" customHeight="1" x14ac:dyDescent="0.4"/>
    <row r="191" spans="2:28" x14ac:dyDescent="0.4">
      <c r="B191" s="30" t="s">
        <v>2048</v>
      </c>
      <c r="K191" s="70"/>
      <c r="L191" s="71"/>
      <c r="M191" s="71"/>
      <c r="N191" s="71"/>
      <c r="O191" s="71"/>
      <c r="P191" s="71"/>
      <c r="Q191" s="71"/>
      <c r="R191" s="71"/>
      <c r="S191" s="71"/>
      <c r="T191" s="71"/>
      <c r="U191" s="71"/>
      <c r="V191" s="71"/>
      <c r="W191" s="71"/>
      <c r="X191" s="72"/>
    </row>
    <row r="192" spans="2:28" ht="6" customHeight="1" x14ac:dyDescent="0.4"/>
    <row r="193" spans="2:24" x14ac:dyDescent="0.4">
      <c r="B193" s="40" t="s">
        <v>2049</v>
      </c>
      <c r="K193" s="70"/>
      <c r="L193" s="71"/>
      <c r="M193" s="71"/>
      <c r="N193" s="72"/>
    </row>
    <row r="194" spans="2:24" ht="6" customHeight="1" x14ac:dyDescent="0.4"/>
    <row r="195" spans="2:24" x14ac:dyDescent="0.4">
      <c r="B195" s="30" t="s">
        <v>2050</v>
      </c>
      <c r="K195" s="70"/>
      <c r="L195" s="71"/>
      <c r="M195" s="71"/>
      <c r="N195" s="71"/>
      <c r="O195" s="71"/>
      <c r="P195" s="71"/>
      <c r="Q195" s="71"/>
      <c r="R195" s="71"/>
      <c r="S195" s="71"/>
      <c r="T195" s="71"/>
      <c r="U195" s="71"/>
      <c r="V195" s="71"/>
      <c r="W195" s="71"/>
      <c r="X195" s="72"/>
    </row>
    <row r="196" spans="2:24" ht="6" customHeight="1" x14ac:dyDescent="0.4"/>
    <row r="197" spans="2:24" x14ac:dyDescent="0.4">
      <c r="B197" s="40" t="s">
        <v>417</v>
      </c>
      <c r="K197" s="70"/>
      <c r="L197" s="71"/>
      <c r="M197" s="71"/>
      <c r="N197" s="72"/>
    </row>
    <row r="198" spans="2:24" ht="6" customHeight="1" x14ac:dyDescent="0.4"/>
    <row r="199" spans="2:24" ht="19.5" thickBot="1" x14ac:dyDescent="0.45">
      <c r="B199" s="31" t="s">
        <v>396</v>
      </c>
      <c r="C199" s="31"/>
      <c r="D199" s="31"/>
      <c r="E199" s="31"/>
      <c r="F199" s="31"/>
      <c r="G199" s="32"/>
      <c r="H199" s="32"/>
      <c r="I199" s="31" t="str">
        <f>IF(G21="乳房","ご記入ください","記入は不要です")</f>
        <v>記入は不要です</v>
      </c>
      <c r="J199" s="32"/>
      <c r="K199" s="32"/>
      <c r="L199" s="32"/>
      <c r="M199" s="32"/>
      <c r="N199" s="32"/>
      <c r="O199" s="32"/>
      <c r="P199" s="32"/>
      <c r="Q199" s="32"/>
      <c r="R199" s="32"/>
      <c r="S199" s="32"/>
      <c r="T199" s="32"/>
      <c r="U199" s="32"/>
      <c r="V199" s="32"/>
      <c r="W199" s="32"/>
      <c r="X199" s="32"/>
    </row>
    <row r="200" spans="2:24" ht="6" customHeight="1" x14ac:dyDescent="0.4"/>
    <row r="201" spans="2:24" x14ac:dyDescent="0.4">
      <c r="B201" s="30" t="s">
        <v>384</v>
      </c>
      <c r="E201" s="70"/>
      <c r="F201" s="71"/>
      <c r="G201" s="71"/>
      <c r="H201" s="72"/>
      <c r="J201" s="30" t="s">
        <v>1727</v>
      </c>
      <c r="N201" s="70"/>
      <c r="O201" s="71"/>
      <c r="P201" s="71"/>
      <c r="Q201" s="72"/>
    </row>
    <row r="202" spans="2:24" ht="6" customHeight="1" x14ac:dyDescent="0.4"/>
    <row r="203" spans="2:24" x14ac:dyDescent="0.4">
      <c r="B203" s="30" t="s">
        <v>2055</v>
      </c>
      <c r="E203" s="70"/>
      <c r="F203" s="71"/>
      <c r="G203" s="71"/>
      <c r="H203" s="72"/>
      <c r="J203" s="30" t="s">
        <v>397</v>
      </c>
      <c r="N203" s="70"/>
      <c r="O203" s="71"/>
      <c r="P203" s="71"/>
      <c r="Q203" s="72"/>
    </row>
    <row r="204" spans="2:24" ht="6" customHeight="1" x14ac:dyDescent="0.4"/>
    <row r="205" spans="2:24" x14ac:dyDescent="0.4">
      <c r="B205" s="30" t="s">
        <v>398</v>
      </c>
      <c r="E205" s="70"/>
      <c r="F205" s="71"/>
      <c r="G205" s="71"/>
      <c r="H205" s="72"/>
      <c r="J205" s="30" t="s">
        <v>2054</v>
      </c>
      <c r="P205" s="70"/>
      <c r="Q205" s="71"/>
      <c r="R205" s="71"/>
      <c r="S205" s="71"/>
      <c r="T205" s="71"/>
      <c r="U205" s="71"/>
      <c r="V205" s="71"/>
      <c r="W205" s="71"/>
      <c r="X205" s="72"/>
    </row>
    <row r="206" spans="2:24" ht="6" customHeight="1" x14ac:dyDescent="0.4"/>
    <row r="207" spans="2:24" x14ac:dyDescent="0.4">
      <c r="B207" s="30" t="s">
        <v>395</v>
      </c>
      <c r="E207" s="70"/>
      <c r="F207" s="71"/>
      <c r="G207" s="71"/>
      <c r="H207" s="72"/>
      <c r="J207" s="30" t="s">
        <v>2056</v>
      </c>
      <c r="P207" s="70"/>
      <c r="Q207" s="71"/>
      <c r="R207" s="71"/>
      <c r="S207" s="71"/>
      <c r="T207" s="71"/>
      <c r="U207" s="71"/>
      <c r="V207" s="71"/>
      <c r="W207" s="71"/>
      <c r="X207" s="72"/>
    </row>
    <row r="208" spans="2:24" ht="6" customHeight="1" x14ac:dyDescent="0.4"/>
    <row r="209" spans="2:24" x14ac:dyDescent="0.4">
      <c r="B209" s="30" t="s">
        <v>2058</v>
      </c>
      <c r="K209" s="70"/>
      <c r="L209" s="71"/>
      <c r="M209" s="71"/>
      <c r="N209" s="72"/>
    </row>
    <row r="210" spans="2:24" ht="6" customHeight="1" x14ac:dyDescent="0.4"/>
    <row r="211" spans="2:24" x14ac:dyDescent="0.4">
      <c r="B211" s="30" t="s">
        <v>2059</v>
      </c>
      <c r="K211" s="70"/>
      <c r="L211" s="71"/>
      <c r="M211" s="71"/>
      <c r="N211" s="71"/>
      <c r="O211" s="71"/>
      <c r="P211" s="71"/>
      <c r="Q211" s="71"/>
      <c r="R211" s="71"/>
      <c r="S211" s="71"/>
      <c r="T211" s="71"/>
      <c r="U211" s="71"/>
      <c r="V211" s="71"/>
      <c r="W211" s="71"/>
      <c r="X211" s="72"/>
    </row>
    <row r="212" spans="2:24" ht="6" customHeight="1" x14ac:dyDescent="0.4"/>
    <row r="213" spans="2:24" x14ac:dyDescent="0.4">
      <c r="B213" s="30" t="s">
        <v>2062</v>
      </c>
      <c r="K213" s="70"/>
      <c r="L213" s="71"/>
      <c r="M213" s="71"/>
      <c r="N213" s="72"/>
    </row>
    <row r="214" spans="2:24" ht="6" customHeight="1" x14ac:dyDescent="0.4"/>
    <row r="215" spans="2:24" x14ac:dyDescent="0.4">
      <c r="B215" s="30" t="s">
        <v>2063</v>
      </c>
      <c r="K215" s="70"/>
      <c r="L215" s="71"/>
      <c r="M215" s="71"/>
      <c r="N215" s="71"/>
      <c r="O215" s="71"/>
      <c r="P215" s="71"/>
      <c r="Q215" s="71"/>
      <c r="R215" s="71"/>
      <c r="S215" s="71"/>
      <c r="T215" s="71"/>
      <c r="U215" s="71"/>
      <c r="V215" s="71"/>
      <c r="W215" s="71"/>
      <c r="X215" s="72"/>
    </row>
    <row r="216" spans="2:24" ht="6" customHeight="1" x14ac:dyDescent="0.4"/>
    <row r="217" spans="2:24" ht="19.5" thickBot="1" x14ac:dyDescent="0.45">
      <c r="B217" s="31" t="s">
        <v>399</v>
      </c>
      <c r="C217" s="31"/>
      <c r="D217" s="31"/>
      <c r="E217" s="31"/>
      <c r="F217" s="31"/>
      <c r="G217" s="32"/>
      <c r="H217" s="32"/>
      <c r="I217" s="31" t="str">
        <f>IF(OR(G21="食道_胃",G21="腸"),"ご記入ください","記入は不要です")</f>
        <v>記入は不要です</v>
      </c>
      <c r="J217" s="32"/>
      <c r="K217" s="32"/>
      <c r="L217" s="32"/>
      <c r="M217" s="32"/>
      <c r="N217" s="32"/>
      <c r="O217" s="32"/>
      <c r="P217" s="32"/>
      <c r="Q217" s="32"/>
      <c r="R217" s="32"/>
      <c r="S217" s="32"/>
      <c r="T217" s="32"/>
      <c r="U217" s="32"/>
      <c r="V217" s="32"/>
      <c r="W217" s="32"/>
      <c r="X217" s="32"/>
    </row>
    <row r="218" spans="2:24" ht="6" customHeight="1" x14ac:dyDescent="0.4"/>
    <row r="219" spans="2:24" x14ac:dyDescent="0.4">
      <c r="B219" s="40" t="s">
        <v>400</v>
      </c>
      <c r="D219" s="70"/>
      <c r="E219" s="71"/>
      <c r="F219" s="71"/>
      <c r="G219" s="72"/>
      <c r="I219" s="30" t="s">
        <v>402</v>
      </c>
      <c r="L219" s="70"/>
      <c r="M219" s="71"/>
      <c r="N219" s="71"/>
      <c r="O219" s="72"/>
    </row>
    <row r="220" spans="2:24" ht="6" customHeight="1" x14ac:dyDescent="0.4"/>
    <row r="221" spans="2:24" x14ac:dyDescent="0.4">
      <c r="B221" s="30" t="s">
        <v>409</v>
      </c>
      <c r="L221" s="70"/>
      <c r="M221" s="71"/>
      <c r="N221" s="71"/>
      <c r="O221" s="71"/>
      <c r="P221" s="71"/>
      <c r="Q221" s="71"/>
      <c r="R221" s="71"/>
      <c r="S221" s="71"/>
      <c r="T221" s="71"/>
      <c r="U221" s="71"/>
      <c r="V221" s="71"/>
      <c r="W221" s="71"/>
      <c r="X221" s="72"/>
    </row>
    <row r="222" spans="2:24" ht="6" customHeight="1" x14ac:dyDescent="0.4"/>
    <row r="223" spans="2:24" x14ac:dyDescent="0.4">
      <c r="B223" s="40" t="s">
        <v>411</v>
      </c>
      <c r="D223" s="70"/>
      <c r="E223" s="71"/>
      <c r="F223" s="71"/>
      <c r="G223" s="72"/>
      <c r="I223" s="30" t="s">
        <v>412</v>
      </c>
      <c r="L223" s="70"/>
      <c r="M223" s="71"/>
      <c r="N223" s="71"/>
      <c r="O223" s="72"/>
    </row>
    <row r="224" spans="2:24" ht="6" customHeight="1" x14ac:dyDescent="0.4"/>
    <row r="225" spans="2:27" x14ac:dyDescent="0.4">
      <c r="B225" s="30" t="s">
        <v>413</v>
      </c>
      <c r="L225" s="70"/>
      <c r="M225" s="71"/>
      <c r="N225" s="71"/>
      <c r="O225" s="71"/>
      <c r="P225" s="71"/>
      <c r="Q225" s="71"/>
      <c r="R225" s="71"/>
      <c r="S225" s="71"/>
      <c r="T225" s="71"/>
      <c r="U225" s="71"/>
      <c r="V225" s="71"/>
      <c r="W225" s="71"/>
      <c r="X225" s="72"/>
    </row>
    <row r="226" spans="2:27" ht="6" customHeight="1" x14ac:dyDescent="0.4"/>
    <row r="227" spans="2:27" x14ac:dyDescent="0.4">
      <c r="B227" s="40" t="s">
        <v>414</v>
      </c>
      <c r="D227" s="70"/>
      <c r="E227" s="71"/>
      <c r="F227" s="71"/>
      <c r="G227" s="72"/>
    </row>
    <row r="228" spans="2:27" ht="6" customHeight="1" x14ac:dyDescent="0.4"/>
    <row r="229" spans="2:27" x14ac:dyDescent="0.4">
      <c r="B229" s="30" t="s">
        <v>2066</v>
      </c>
      <c r="L229" s="70"/>
      <c r="M229" s="71"/>
      <c r="N229" s="71"/>
      <c r="O229" s="71"/>
      <c r="P229" s="71"/>
      <c r="Q229" s="71"/>
      <c r="R229" s="71"/>
      <c r="S229" s="71"/>
      <c r="T229" s="71"/>
      <c r="U229" s="71"/>
      <c r="V229" s="71"/>
      <c r="W229" s="71"/>
      <c r="X229" s="72"/>
    </row>
    <row r="230" spans="2:27" ht="6" customHeight="1" x14ac:dyDescent="0.4"/>
    <row r="231" spans="2:27" x14ac:dyDescent="0.4">
      <c r="B231" s="30" t="s">
        <v>2068</v>
      </c>
      <c r="L231" s="70"/>
      <c r="M231" s="71"/>
      <c r="N231" s="71"/>
      <c r="O231" s="71"/>
      <c r="P231" s="71"/>
      <c r="Q231" s="71"/>
      <c r="R231" s="71"/>
      <c r="S231" s="71"/>
      <c r="T231" s="71"/>
      <c r="U231" s="71"/>
      <c r="V231" s="71"/>
      <c r="W231" s="71"/>
      <c r="X231" s="72"/>
    </row>
    <row r="232" spans="2:27" ht="6" customHeight="1" x14ac:dyDescent="0.4"/>
    <row r="233" spans="2:27" x14ac:dyDescent="0.4">
      <c r="B233" s="30" t="s">
        <v>2070</v>
      </c>
      <c r="L233" s="70"/>
      <c r="M233" s="71"/>
      <c r="N233" s="71"/>
      <c r="O233" s="71"/>
      <c r="P233" s="71"/>
      <c r="Q233" s="71"/>
      <c r="R233" s="71"/>
      <c r="S233" s="71"/>
      <c r="T233" s="71"/>
      <c r="U233" s="71"/>
      <c r="V233" s="71"/>
      <c r="W233" s="71"/>
      <c r="X233" s="72"/>
    </row>
    <row r="234" spans="2:27" ht="6" customHeight="1" x14ac:dyDescent="0.4"/>
    <row r="235" spans="2:27" x14ac:dyDescent="0.4">
      <c r="B235" s="40" t="s">
        <v>415</v>
      </c>
      <c r="F235" s="70"/>
      <c r="G235" s="71"/>
      <c r="H235" s="71"/>
      <c r="I235" s="72"/>
    </row>
    <row r="236" spans="2:27" ht="6" customHeight="1" x14ac:dyDescent="0.4">
      <c r="AA236" s="7"/>
    </row>
    <row r="237" spans="2:27" x14ac:dyDescent="0.4">
      <c r="B237" s="40" t="s">
        <v>380</v>
      </c>
      <c r="H237" s="70"/>
      <c r="I237" s="71"/>
      <c r="J237" s="71"/>
      <c r="K237" s="72"/>
    </row>
    <row r="238" spans="2:27" ht="6" customHeight="1" x14ac:dyDescent="0.4"/>
    <row r="239" spans="2:27" x14ac:dyDescent="0.4">
      <c r="B239" s="30" t="s">
        <v>2042</v>
      </c>
      <c r="H239" s="70"/>
      <c r="I239" s="71"/>
      <c r="J239" s="71"/>
      <c r="K239" s="71"/>
      <c r="L239" s="71"/>
      <c r="M239" s="71"/>
      <c r="N239" s="71"/>
      <c r="O239" s="71"/>
      <c r="P239" s="71"/>
      <c r="Q239" s="71"/>
      <c r="R239" s="71"/>
      <c r="S239" s="71"/>
      <c r="T239" s="71"/>
      <c r="U239" s="71"/>
      <c r="V239" s="71"/>
      <c r="W239" s="71"/>
      <c r="X239" s="72"/>
    </row>
    <row r="240" spans="2:27" ht="6" customHeight="1" x14ac:dyDescent="0.4"/>
    <row r="241" spans="2:24" ht="19.5" thickBot="1" x14ac:dyDescent="0.45">
      <c r="B241" s="31" t="s">
        <v>424</v>
      </c>
      <c r="C241" s="31"/>
      <c r="D241" s="31"/>
      <c r="E241" s="31"/>
      <c r="F241" s="31"/>
      <c r="G241" s="32"/>
      <c r="H241" s="32"/>
      <c r="I241" s="31" t="str">
        <f>IF(G21="肝臓","ご記入ください","記入は不要です")</f>
        <v>記入は不要です</v>
      </c>
      <c r="J241" s="32"/>
      <c r="K241" s="32"/>
      <c r="L241" s="32"/>
      <c r="M241" s="32"/>
      <c r="N241" s="32"/>
      <c r="O241" s="32"/>
      <c r="P241" s="32"/>
      <c r="Q241" s="32"/>
      <c r="R241" s="32"/>
      <c r="S241" s="32"/>
      <c r="T241" s="32"/>
      <c r="U241" s="32"/>
      <c r="V241" s="32"/>
      <c r="W241" s="32"/>
      <c r="X241" s="32"/>
    </row>
    <row r="242" spans="2:24" ht="6" customHeight="1" x14ac:dyDescent="0.4"/>
    <row r="243" spans="2:24" x14ac:dyDescent="0.4">
      <c r="B243" s="40" t="s">
        <v>651</v>
      </c>
      <c r="C243" s="40"/>
      <c r="D243" s="40"/>
      <c r="F243" s="70"/>
      <c r="G243" s="71"/>
      <c r="H243" s="71"/>
      <c r="I243" s="72"/>
      <c r="M243" s="40" t="s">
        <v>652</v>
      </c>
      <c r="N243" s="40"/>
      <c r="O243" s="40"/>
      <c r="Q243" s="70"/>
      <c r="R243" s="71"/>
      <c r="S243" s="71"/>
      <c r="T243" s="72"/>
    </row>
    <row r="244" spans="2:24" ht="6" customHeight="1" x14ac:dyDescent="0.4"/>
    <row r="245" spans="2:24" x14ac:dyDescent="0.4">
      <c r="B245" s="40" t="s">
        <v>653</v>
      </c>
      <c r="F245" s="73"/>
      <c r="G245" s="74"/>
      <c r="H245" s="74"/>
      <c r="I245" s="74"/>
      <c r="J245" s="74"/>
      <c r="K245" s="74"/>
      <c r="L245" s="74"/>
      <c r="M245" s="74"/>
      <c r="N245" s="74"/>
      <c r="O245" s="74"/>
      <c r="P245" s="74"/>
      <c r="Q245" s="74"/>
      <c r="R245" s="74"/>
      <c r="S245" s="74"/>
      <c r="T245" s="74"/>
      <c r="U245" s="74"/>
      <c r="V245" s="74"/>
      <c r="W245" s="74"/>
      <c r="X245" s="75"/>
    </row>
    <row r="246" spans="2:24" ht="6" customHeight="1" x14ac:dyDescent="0.4"/>
    <row r="247" spans="2:24" x14ac:dyDescent="0.4">
      <c r="B247" s="40" t="s">
        <v>420</v>
      </c>
      <c r="C247" s="40"/>
      <c r="D247" s="40"/>
      <c r="F247" s="70"/>
      <c r="G247" s="71"/>
      <c r="H247" s="71"/>
      <c r="I247" s="72"/>
    </row>
    <row r="248" spans="2:24" ht="6" customHeight="1" x14ac:dyDescent="0.4"/>
    <row r="249" spans="2:24" x14ac:dyDescent="0.4">
      <c r="B249" s="40" t="s">
        <v>654</v>
      </c>
      <c r="F249" s="73"/>
      <c r="G249" s="74"/>
      <c r="H249" s="74"/>
      <c r="I249" s="74"/>
      <c r="J249" s="74"/>
      <c r="K249" s="74"/>
      <c r="L249" s="74"/>
      <c r="M249" s="74"/>
      <c r="N249" s="74"/>
      <c r="O249" s="74"/>
      <c r="P249" s="74"/>
      <c r="Q249" s="74"/>
      <c r="R249" s="74"/>
      <c r="S249" s="74"/>
      <c r="T249" s="74"/>
      <c r="U249" s="74"/>
      <c r="V249" s="74"/>
      <c r="W249" s="74"/>
      <c r="X249" s="75"/>
    </row>
    <row r="250" spans="2:24" ht="6" customHeight="1" x14ac:dyDescent="0.4"/>
    <row r="251" spans="2:24" ht="19.5" thickBot="1" x14ac:dyDescent="0.45">
      <c r="B251" s="31" t="s">
        <v>425</v>
      </c>
      <c r="C251" s="31"/>
      <c r="D251" s="31"/>
      <c r="E251" s="31"/>
      <c r="F251" s="31"/>
      <c r="G251" s="32"/>
      <c r="H251" s="32"/>
      <c r="I251" s="31" t="str">
        <f>IF(G21="皮膚","ご記入ください","記入は不要です")</f>
        <v>記入は不要です</v>
      </c>
      <c r="J251" s="32"/>
      <c r="K251" s="32"/>
      <c r="L251" s="32"/>
      <c r="M251" s="32"/>
      <c r="N251" s="32"/>
      <c r="O251" s="32"/>
      <c r="P251" s="32"/>
      <c r="Q251" s="32"/>
      <c r="R251" s="32"/>
      <c r="S251" s="32"/>
      <c r="T251" s="32"/>
      <c r="U251" s="32"/>
      <c r="V251" s="32"/>
      <c r="W251" s="32"/>
      <c r="X251" s="32"/>
    </row>
    <row r="252" spans="2:24" ht="6" customHeight="1" x14ac:dyDescent="0.4"/>
    <row r="253" spans="2:24" x14ac:dyDescent="0.4">
      <c r="B253" s="40" t="s">
        <v>416</v>
      </c>
      <c r="I253" s="70"/>
      <c r="J253" s="71"/>
      <c r="K253" s="71"/>
      <c r="L253" s="72"/>
    </row>
    <row r="254" spans="2:24" ht="6" customHeight="1" x14ac:dyDescent="0.4"/>
    <row r="255" spans="2:24" x14ac:dyDescent="0.4">
      <c r="B255" s="30" t="s">
        <v>2071</v>
      </c>
      <c r="I255" s="70"/>
      <c r="J255" s="71"/>
      <c r="K255" s="71"/>
      <c r="L255" s="71"/>
      <c r="M255" s="71"/>
      <c r="N255" s="71"/>
      <c r="O255" s="71"/>
      <c r="P255" s="71"/>
      <c r="Q255" s="71"/>
      <c r="R255" s="71"/>
      <c r="S255" s="71"/>
      <c r="T255" s="71"/>
      <c r="U255" s="71"/>
      <c r="V255" s="71"/>
      <c r="W255" s="71"/>
      <c r="X255" s="72"/>
    </row>
    <row r="256" spans="2:24" ht="6" customHeight="1" x14ac:dyDescent="0.4"/>
    <row r="257" spans="2:24" x14ac:dyDescent="0.4">
      <c r="B257" s="48" t="s">
        <v>2075</v>
      </c>
      <c r="I257" s="70"/>
      <c r="J257" s="71"/>
      <c r="K257" s="71"/>
      <c r="L257" s="72"/>
    </row>
    <row r="258" spans="2:24" ht="6" customHeight="1" x14ac:dyDescent="0.4"/>
    <row r="259" spans="2:24" ht="19.5" thickBot="1" x14ac:dyDescent="0.45">
      <c r="B259" s="31" t="s">
        <v>2088</v>
      </c>
      <c r="C259" s="31"/>
      <c r="D259" s="31"/>
      <c r="E259" s="31"/>
      <c r="F259" s="31"/>
      <c r="G259" s="32"/>
      <c r="H259" s="32"/>
      <c r="I259" s="31" t="str">
        <f>IF(G23="唾液腺癌","ご記入ください","記入は不要です")</f>
        <v>記入は不要です</v>
      </c>
      <c r="J259" s="32"/>
      <c r="K259" s="32"/>
      <c r="L259" s="32"/>
      <c r="M259" s="32"/>
      <c r="N259" s="32"/>
      <c r="O259" s="32"/>
      <c r="P259" s="32"/>
      <c r="Q259" s="32"/>
      <c r="R259" s="32"/>
      <c r="S259" s="32"/>
      <c r="T259" s="32"/>
      <c r="U259" s="32"/>
      <c r="V259" s="32"/>
      <c r="W259" s="32"/>
      <c r="X259" s="32"/>
    </row>
    <row r="260" spans="2:24" ht="6" customHeight="1" x14ac:dyDescent="0.4"/>
    <row r="261" spans="2:24" x14ac:dyDescent="0.4">
      <c r="B261" s="40" t="s">
        <v>2078</v>
      </c>
      <c r="I261" s="70"/>
      <c r="J261" s="71"/>
      <c r="K261" s="71"/>
      <c r="L261" s="72"/>
    </row>
    <row r="262" spans="2:24" ht="6" customHeight="1" x14ac:dyDescent="0.4"/>
    <row r="263" spans="2:24" x14ac:dyDescent="0.4">
      <c r="B263" s="30" t="s">
        <v>2079</v>
      </c>
      <c r="I263" s="70"/>
      <c r="J263" s="71"/>
      <c r="K263" s="71"/>
      <c r="L263" s="71"/>
      <c r="M263" s="71"/>
      <c r="N263" s="71"/>
      <c r="O263" s="71"/>
      <c r="P263" s="71"/>
      <c r="Q263" s="71"/>
      <c r="R263" s="71"/>
      <c r="S263" s="71"/>
      <c r="T263" s="71"/>
      <c r="U263" s="71"/>
      <c r="V263" s="71"/>
      <c r="W263" s="71"/>
      <c r="X263" s="72"/>
    </row>
    <row r="264" spans="2:24" ht="6" customHeight="1" x14ac:dyDescent="0.4"/>
    <row r="265" spans="2:24" x14ac:dyDescent="0.4">
      <c r="B265" s="40" t="s">
        <v>2562</v>
      </c>
      <c r="I265" s="70"/>
      <c r="J265" s="71"/>
      <c r="K265" s="71"/>
      <c r="L265" s="72"/>
    </row>
    <row r="266" spans="2:24" ht="6" customHeight="1" x14ac:dyDescent="0.4"/>
    <row r="267" spans="2:24" x14ac:dyDescent="0.4">
      <c r="B267" s="30" t="s">
        <v>2563</v>
      </c>
      <c r="I267" s="70"/>
      <c r="J267" s="71"/>
      <c r="K267" s="71"/>
      <c r="L267" s="71"/>
      <c r="M267" s="71"/>
      <c r="N267" s="71"/>
      <c r="O267" s="71"/>
      <c r="P267" s="71"/>
      <c r="Q267" s="71"/>
      <c r="R267" s="71"/>
      <c r="S267" s="71"/>
      <c r="T267" s="71"/>
      <c r="U267" s="71"/>
      <c r="V267" s="71"/>
      <c r="W267" s="71"/>
      <c r="X267" s="72"/>
    </row>
    <row r="268" spans="2:24" ht="6" customHeight="1" x14ac:dyDescent="0.4"/>
    <row r="269" spans="2:24" ht="19.5" thickBot="1" x14ac:dyDescent="0.45">
      <c r="B269" s="31" t="s">
        <v>2564</v>
      </c>
      <c r="C269" s="31"/>
      <c r="D269" s="31"/>
      <c r="E269" s="31"/>
      <c r="F269" s="31"/>
      <c r="G269" s="32"/>
      <c r="H269" s="32"/>
      <c r="I269" s="31" t="str">
        <f>IF(G21="甲状腺","ご記入ください","記入は不要です")</f>
        <v>記入は不要です</v>
      </c>
      <c r="J269" s="32"/>
      <c r="K269" s="32"/>
      <c r="L269" s="32"/>
      <c r="M269" s="32"/>
      <c r="N269" s="32"/>
      <c r="O269" s="32"/>
      <c r="P269" s="32"/>
      <c r="Q269" s="32"/>
      <c r="R269" s="32"/>
      <c r="S269" s="32"/>
      <c r="T269" s="32"/>
      <c r="U269" s="32"/>
      <c r="V269" s="32"/>
      <c r="W269" s="32"/>
      <c r="X269" s="32"/>
    </row>
    <row r="270" spans="2:24" ht="6" customHeight="1" x14ac:dyDescent="0.4"/>
    <row r="271" spans="2:24" x14ac:dyDescent="0.4">
      <c r="B271" s="40" t="s">
        <v>2566</v>
      </c>
      <c r="I271" s="70"/>
      <c r="J271" s="71"/>
      <c r="K271" s="71"/>
      <c r="L271" s="72"/>
    </row>
    <row r="272" spans="2:24" ht="6" customHeight="1" x14ac:dyDescent="0.4"/>
    <row r="273" spans="2:24" x14ac:dyDescent="0.4">
      <c r="B273" s="30" t="s">
        <v>2083</v>
      </c>
      <c r="I273" s="70"/>
      <c r="J273" s="71"/>
      <c r="K273" s="71"/>
      <c r="L273" s="71"/>
      <c r="M273" s="71"/>
      <c r="N273" s="71"/>
      <c r="O273" s="71"/>
      <c r="P273" s="71"/>
      <c r="Q273" s="71"/>
      <c r="R273" s="71"/>
      <c r="S273" s="71"/>
      <c r="T273" s="71"/>
      <c r="U273" s="71"/>
      <c r="V273" s="71"/>
      <c r="W273" s="71"/>
      <c r="X273" s="72"/>
    </row>
    <row r="274" spans="2:24" ht="6" customHeight="1" x14ac:dyDescent="0.4"/>
    <row r="275" spans="2:24" x14ac:dyDescent="0.4">
      <c r="B275" s="40" t="s">
        <v>2084</v>
      </c>
      <c r="I275" s="70"/>
      <c r="J275" s="71"/>
      <c r="K275" s="71"/>
      <c r="L275" s="72"/>
    </row>
    <row r="276" spans="2:24" ht="6" customHeight="1" x14ac:dyDescent="0.4"/>
    <row r="277" spans="2:24" x14ac:dyDescent="0.4">
      <c r="B277" s="30" t="s">
        <v>2085</v>
      </c>
      <c r="I277" s="70"/>
      <c r="J277" s="71"/>
      <c r="K277" s="71"/>
      <c r="L277" s="71"/>
      <c r="M277" s="71"/>
      <c r="N277" s="71"/>
      <c r="O277" s="71"/>
      <c r="P277" s="71"/>
      <c r="Q277" s="71"/>
      <c r="R277" s="71"/>
      <c r="S277" s="71"/>
      <c r="T277" s="71"/>
      <c r="U277" s="71"/>
      <c r="V277" s="71"/>
      <c r="W277" s="71"/>
      <c r="X277" s="72"/>
    </row>
    <row r="278" spans="2:24" ht="6" customHeight="1" x14ac:dyDescent="0.4"/>
    <row r="279" spans="2:24" ht="19.5" thickBot="1" x14ac:dyDescent="0.45">
      <c r="B279" s="31" t="s">
        <v>2567</v>
      </c>
      <c r="C279" s="31"/>
      <c r="D279" s="31"/>
      <c r="E279" s="31"/>
      <c r="F279" s="31"/>
      <c r="G279" s="32"/>
      <c r="H279" s="32"/>
      <c r="I279" s="31" t="str">
        <f>IF(G21="胆道","ご記入ください","記入は不要です")</f>
        <v>記入は不要です</v>
      </c>
      <c r="J279" s="32"/>
      <c r="K279" s="32"/>
      <c r="L279" s="32"/>
      <c r="M279" s="32"/>
      <c r="N279" s="32"/>
      <c r="O279" s="32"/>
      <c r="P279" s="32"/>
      <c r="Q279" s="32"/>
      <c r="R279" s="32"/>
      <c r="S279" s="32"/>
      <c r="T279" s="32"/>
      <c r="U279" s="32"/>
      <c r="V279" s="32"/>
      <c r="W279" s="32"/>
      <c r="X279" s="32"/>
    </row>
    <row r="280" spans="2:24" ht="6" customHeight="1" x14ac:dyDescent="0.4"/>
    <row r="281" spans="2:24" x14ac:dyDescent="0.4">
      <c r="B281" s="40" t="s">
        <v>2086</v>
      </c>
      <c r="I281" s="70"/>
      <c r="J281" s="71"/>
      <c r="K281" s="71"/>
      <c r="L281" s="72"/>
    </row>
    <row r="282" spans="2:24" ht="6" customHeight="1" x14ac:dyDescent="0.4"/>
    <row r="283" spans="2:24" x14ac:dyDescent="0.4">
      <c r="B283" s="30" t="s">
        <v>2087</v>
      </c>
      <c r="I283" s="70"/>
      <c r="J283" s="71"/>
      <c r="K283" s="71"/>
      <c r="L283" s="71"/>
      <c r="M283" s="71"/>
      <c r="N283" s="71"/>
      <c r="O283" s="71"/>
      <c r="P283" s="71"/>
      <c r="Q283" s="71"/>
      <c r="R283" s="71"/>
      <c r="S283" s="71"/>
      <c r="T283" s="71"/>
      <c r="U283" s="71"/>
      <c r="V283" s="71"/>
      <c r="W283" s="71"/>
      <c r="X283" s="72"/>
    </row>
    <row r="284" spans="2:24" ht="6" customHeight="1" x14ac:dyDescent="0.4"/>
    <row r="285" spans="2:24" ht="19.5" thickBot="1" x14ac:dyDescent="0.45">
      <c r="B285" s="31" t="s">
        <v>2568</v>
      </c>
      <c r="C285" s="31"/>
      <c r="D285" s="31"/>
      <c r="E285" s="31"/>
      <c r="F285" s="31"/>
      <c r="G285" s="32"/>
      <c r="H285" s="32"/>
      <c r="I285" s="31" t="str">
        <f>IF(G21="膵臓","ご記入ください","記入は不要です")</f>
        <v>記入は不要です</v>
      </c>
      <c r="J285" s="32"/>
      <c r="K285" s="32"/>
      <c r="L285" s="32"/>
      <c r="M285" s="32"/>
      <c r="N285" s="32"/>
      <c r="O285" s="32"/>
      <c r="P285" s="32"/>
      <c r="Q285" s="32"/>
      <c r="R285" s="32"/>
      <c r="S285" s="32"/>
      <c r="T285" s="32"/>
      <c r="U285" s="32"/>
      <c r="V285" s="32"/>
      <c r="W285" s="32"/>
      <c r="X285" s="32"/>
    </row>
    <row r="286" spans="2:24" ht="6" customHeight="1" x14ac:dyDescent="0.4"/>
    <row r="287" spans="2:24" x14ac:dyDescent="0.4">
      <c r="B287" s="30" t="s">
        <v>398</v>
      </c>
      <c r="E287" s="70"/>
      <c r="F287" s="71"/>
      <c r="G287" s="71"/>
      <c r="H287" s="72"/>
      <c r="J287" s="30" t="s">
        <v>2054</v>
      </c>
      <c r="P287" s="70"/>
      <c r="Q287" s="71"/>
      <c r="R287" s="71"/>
      <c r="S287" s="71"/>
      <c r="T287" s="71"/>
      <c r="U287" s="71"/>
      <c r="V287" s="71"/>
      <c r="W287" s="71"/>
      <c r="X287" s="72"/>
    </row>
    <row r="288" spans="2:24" ht="6" customHeight="1" x14ac:dyDescent="0.4"/>
    <row r="289" spans="2:24" x14ac:dyDescent="0.4">
      <c r="B289" s="30" t="s">
        <v>395</v>
      </c>
      <c r="E289" s="70"/>
      <c r="F289" s="71"/>
      <c r="G289" s="71"/>
      <c r="H289" s="72"/>
      <c r="J289" s="30" t="s">
        <v>2056</v>
      </c>
      <c r="P289" s="70"/>
      <c r="Q289" s="71"/>
      <c r="R289" s="71"/>
      <c r="S289" s="71"/>
      <c r="T289" s="71"/>
      <c r="U289" s="71"/>
      <c r="V289" s="71"/>
      <c r="W289" s="71"/>
      <c r="X289" s="72"/>
    </row>
    <row r="290" spans="2:24" ht="6" customHeight="1" x14ac:dyDescent="0.4"/>
    <row r="291" spans="2:24" ht="19.5" thickBot="1" x14ac:dyDescent="0.45">
      <c r="B291" s="31" t="s">
        <v>2569</v>
      </c>
      <c r="C291" s="31"/>
      <c r="D291" s="31"/>
      <c r="E291" s="31"/>
      <c r="F291" s="31"/>
      <c r="G291" s="32"/>
      <c r="H291" s="32"/>
      <c r="I291" s="31" t="str">
        <f>IF(G21="前立腺","ご記入ください","記入は不要です")</f>
        <v>記入は不要です</v>
      </c>
      <c r="J291" s="32"/>
      <c r="K291" s="32"/>
      <c r="L291" s="32"/>
      <c r="M291" s="32"/>
      <c r="N291" s="32"/>
      <c r="O291" s="32"/>
      <c r="P291" s="32"/>
      <c r="Q291" s="32"/>
      <c r="R291" s="32"/>
      <c r="S291" s="32"/>
      <c r="T291" s="32"/>
      <c r="U291" s="32"/>
      <c r="V291" s="32"/>
      <c r="W291" s="32"/>
      <c r="X291" s="32"/>
    </row>
    <row r="292" spans="2:24" ht="6" customHeight="1" x14ac:dyDescent="0.4"/>
    <row r="293" spans="2:24" x14ac:dyDescent="0.4">
      <c r="B293" s="30" t="s">
        <v>398</v>
      </c>
      <c r="E293" s="70"/>
      <c r="F293" s="71"/>
      <c r="G293" s="71"/>
      <c r="H293" s="72"/>
      <c r="J293" s="30" t="s">
        <v>2054</v>
      </c>
      <c r="P293" s="70"/>
      <c r="Q293" s="71"/>
      <c r="R293" s="71"/>
      <c r="S293" s="71"/>
      <c r="T293" s="71"/>
      <c r="U293" s="71"/>
      <c r="V293" s="71"/>
      <c r="W293" s="71"/>
      <c r="X293" s="72"/>
    </row>
    <row r="294" spans="2:24" ht="6" customHeight="1" x14ac:dyDescent="0.4"/>
    <row r="295" spans="2:24" x14ac:dyDescent="0.4">
      <c r="B295" s="30" t="s">
        <v>395</v>
      </c>
      <c r="E295" s="70"/>
      <c r="F295" s="71"/>
      <c r="G295" s="71"/>
      <c r="H295" s="72"/>
      <c r="J295" s="30" t="s">
        <v>2056</v>
      </c>
      <c r="P295" s="70"/>
      <c r="Q295" s="71"/>
      <c r="R295" s="71"/>
      <c r="S295" s="71"/>
      <c r="T295" s="71"/>
      <c r="U295" s="71"/>
      <c r="V295" s="71"/>
      <c r="W295" s="71"/>
      <c r="X295" s="72"/>
    </row>
    <row r="296" spans="2:24" ht="6" customHeight="1" x14ac:dyDescent="0.4"/>
    <row r="297" spans="2:24" ht="19.5" thickBot="1" x14ac:dyDescent="0.45">
      <c r="B297" s="31" t="s">
        <v>2585</v>
      </c>
      <c r="C297" s="31"/>
      <c r="D297" s="31"/>
      <c r="E297" s="31"/>
      <c r="F297" s="31"/>
      <c r="G297" s="32"/>
      <c r="H297" s="32"/>
      <c r="I297" s="31" t="str">
        <f>IF(G21="卵巣_卵管","ご記入ください","記入は不要です")</f>
        <v>記入は不要です</v>
      </c>
      <c r="J297" s="32"/>
      <c r="K297" s="32"/>
      <c r="L297" s="32"/>
      <c r="M297" s="32"/>
      <c r="N297" s="32"/>
      <c r="O297" s="32"/>
      <c r="P297" s="32"/>
      <c r="Q297" s="32"/>
      <c r="R297" s="32"/>
      <c r="S297" s="32"/>
      <c r="T297" s="32"/>
      <c r="U297" s="32"/>
      <c r="V297" s="32"/>
      <c r="W297" s="32"/>
      <c r="X297" s="32"/>
    </row>
    <row r="298" spans="2:24" ht="6" customHeight="1" x14ac:dyDescent="0.4"/>
    <row r="299" spans="2:24" x14ac:dyDescent="0.4">
      <c r="B299" s="30" t="s">
        <v>398</v>
      </c>
      <c r="E299" s="70"/>
      <c r="F299" s="71"/>
      <c r="G299" s="71"/>
      <c r="H299" s="72"/>
      <c r="J299" s="30" t="s">
        <v>2054</v>
      </c>
      <c r="P299" s="70"/>
      <c r="Q299" s="71"/>
      <c r="R299" s="71"/>
      <c r="S299" s="71"/>
      <c r="T299" s="71"/>
      <c r="U299" s="71"/>
      <c r="V299" s="71"/>
      <c r="W299" s="71"/>
      <c r="X299" s="72"/>
    </row>
    <row r="300" spans="2:24" ht="6" customHeight="1" x14ac:dyDescent="0.4"/>
    <row r="301" spans="2:24" x14ac:dyDescent="0.4">
      <c r="B301" s="30" t="s">
        <v>395</v>
      </c>
      <c r="E301" s="70"/>
      <c r="F301" s="71"/>
      <c r="G301" s="71"/>
      <c r="H301" s="72"/>
      <c r="J301" s="30" t="s">
        <v>2056</v>
      </c>
      <c r="P301" s="70"/>
      <c r="Q301" s="71"/>
      <c r="R301" s="71"/>
      <c r="S301" s="71"/>
      <c r="T301" s="71"/>
      <c r="U301" s="71"/>
      <c r="V301" s="71"/>
      <c r="W301" s="71"/>
      <c r="X301" s="72"/>
    </row>
    <row r="302" spans="2:24" ht="6" customHeight="1" x14ac:dyDescent="0.4"/>
    <row r="303" spans="2:24" x14ac:dyDescent="0.4">
      <c r="B303" s="40" t="s">
        <v>2572</v>
      </c>
      <c r="J303" s="70"/>
      <c r="K303" s="71"/>
      <c r="L303" s="71"/>
      <c r="M303" s="72"/>
    </row>
    <row r="304" spans="2:24" ht="6" customHeight="1" x14ac:dyDescent="0.4"/>
    <row r="305" spans="2:24" x14ac:dyDescent="0.4">
      <c r="B305" s="30" t="s">
        <v>2573</v>
      </c>
      <c r="J305" s="70"/>
      <c r="K305" s="71"/>
      <c r="L305" s="71"/>
      <c r="M305" s="71"/>
      <c r="N305" s="71"/>
      <c r="O305" s="71"/>
      <c r="P305" s="71"/>
      <c r="Q305" s="71"/>
      <c r="R305" s="71"/>
      <c r="S305" s="71"/>
      <c r="T305" s="71"/>
      <c r="U305" s="71"/>
      <c r="V305" s="71"/>
      <c r="W305" s="71"/>
      <c r="X305" s="72"/>
    </row>
    <row r="306" spans="2:24" ht="6" customHeight="1" x14ac:dyDescent="0.4"/>
    <row r="307" spans="2:24" ht="19.5" thickBot="1" x14ac:dyDescent="0.45">
      <c r="B307" s="31" t="s">
        <v>648</v>
      </c>
      <c r="C307" s="31"/>
      <c r="D307" s="31"/>
      <c r="E307" s="31"/>
      <c r="F307" s="31"/>
      <c r="G307" s="32"/>
      <c r="H307" s="32"/>
      <c r="I307" s="32"/>
      <c r="J307" s="32"/>
      <c r="K307" s="32"/>
      <c r="L307" s="32"/>
      <c r="M307" s="32"/>
      <c r="N307" s="32"/>
      <c r="O307" s="32"/>
      <c r="P307" s="32"/>
      <c r="Q307" s="32"/>
      <c r="R307" s="32"/>
      <c r="S307" s="32"/>
      <c r="T307" s="32"/>
      <c r="U307" s="32"/>
      <c r="V307" s="32"/>
      <c r="W307" s="32"/>
      <c r="X307" s="32"/>
    </row>
    <row r="308" spans="2:24" ht="6" customHeight="1" x14ac:dyDescent="0.4"/>
    <row r="309" spans="2:24" x14ac:dyDescent="0.25">
      <c r="B309" s="30" t="s">
        <v>650</v>
      </c>
      <c r="G309" s="79"/>
      <c r="H309" s="80"/>
      <c r="I309" s="38"/>
      <c r="J309" s="49"/>
      <c r="K309" s="49"/>
      <c r="L309" s="49"/>
      <c r="M309" s="49"/>
      <c r="N309" s="49"/>
      <c r="O309" s="49"/>
      <c r="P309" s="49"/>
      <c r="R309" s="34"/>
      <c r="S309" s="34"/>
      <c r="T309" s="34"/>
      <c r="U309" s="34"/>
      <c r="V309" s="35"/>
      <c r="W309" s="35"/>
      <c r="X309" s="35"/>
    </row>
    <row r="310" spans="2:24" ht="6" customHeight="1" x14ac:dyDescent="0.4"/>
    <row r="311" spans="2:24" ht="19.5" thickBot="1" x14ac:dyDescent="0.45">
      <c r="B311" s="50" t="s">
        <v>649</v>
      </c>
      <c r="C311" s="50"/>
      <c r="D311" s="50"/>
      <c r="E311" s="50"/>
      <c r="F311" s="50"/>
      <c r="G311" s="51"/>
      <c r="H311" s="51"/>
      <c r="I311" s="51"/>
      <c r="J311" s="51"/>
      <c r="K311" s="51"/>
      <c r="L311" s="51"/>
      <c r="M311" s="51"/>
      <c r="N311" s="51"/>
      <c r="O311" s="51"/>
      <c r="P311" s="51"/>
      <c r="Q311" s="51"/>
      <c r="R311" s="51"/>
      <c r="S311" s="51"/>
      <c r="T311" s="51"/>
      <c r="U311" s="51"/>
      <c r="V311" s="51"/>
      <c r="W311" s="51"/>
      <c r="X311" s="51"/>
    </row>
    <row r="312" spans="2:24" ht="6" customHeight="1" x14ac:dyDescent="0.4"/>
    <row r="313" spans="2:24" ht="18.75" customHeight="1" x14ac:dyDescent="0.4">
      <c r="B313" s="30" t="s">
        <v>1780</v>
      </c>
      <c r="E313" s="70"/>
      <c r="F313" s="71"/>
      <c r="G313" s="71"/>
      <c r="H313" s="72"/>
      <c r="J313" s="30" t="s">
        <v>1787</v>
      </c>
      <c r="Q313" s="70"/>
      <c r="R313" s="71"/>
      <c r="S313" s="71"/>
      <c r="T313" s="72"/>
    </row>
    <row r="314" spans="2:24" ht="6" customHeight="1" x14ac:dyDescent="0.4"/>
    <row r="315" spans="2:24" x14ac:dyDescent="0.4">
      <c r="B315" s="30" t="s">
        <v>682</v>
      </c>
      <c r="E315" s="70"/>
      <c r="F315" s="71"/>
      <c r="G315" s="71"/>
      <c r="H315" s="72"/>
      <c r="J315" s="30" t="s">
        <v>683</v>
      </c>
      <c r="M315" s="70"/>
      <c r="N315" s="71"/>
      <c r="O315" s="71"/>
      <c r="P315" s="72"/>
      <c r="R315" s="30" t="s">
        <v>684</v>
      </c>
      <c r="U315" s="70"/>
      <c r="V315" s="71"/>
      <c r="W315" s="71"/>
      <c r="X315" s="72"/>
    </row>
    <row r="316" spans="2:24" ht="6" customHeight="1" x14ac:dyDescent="0.4"/>
    <row r="317" spans="2:24" x14ac:dyDescent="0.4">
      <c r="B317" s="30" t="s">
        <v>690</v>
      </c>
      <c r="H317" s="73"/>
      <c r="I317" s="74"/>
      <c r="J317" s="74"/>
      <c r="K317" s="74"/>
      <c r="L317" s="74"/>
      <c r="M317" s="74"/>
      <c r="N317" s="74"/>
      <c r="O317" s="74"/>
      <c r="P317" s="74"/>
      <c r="Q317" s="74"/>
      <c r="R317" s="74"/>
      <c r="S317" s="74"/>
      <c r="T317" s="74"/>
      <c r="U317" s="74"/>
      <c r="V317" s="74"/>
      <c r="W317" s="74"/>
      <c r="X317" s="75"/>
    </row>
    <row r="318" spans="2:24" ht="6" customHeight="1" x14ac:dyDescent="0.4"/>
    <row r="319" spans="2:24" x14ac:dyDescent="0.4">
      <c r="B319" s="30" t="s">
        <v>691</v>
      </c>
      <c r="H319" s="73"/>
      <c r="I319" s="74"/>
      <c r="J319" s="74"/>
      <c r="K319" s="74"/>
      <c r="L319" s="74"/>
      <c r="M319" s="74"/>
      <c r="N319" s="74"/>
      <c r="O319" s="74"/>
      <c r="P319" s="74"/>
      <c r="Q319" s="74"/>
      <c r="R319" s="74"/>
      <c r="S319" s="74"/>
      <c r="T319" s="74"/>
      <c r="U319" s="74"/>
      <c r="V319" s="74"/>
      <c r="W319" s="74"/>
      <c r="X319" s="75"/>
    </row>
    <row r="320" spans="2:24" ht="6" customHeight="1" x14ac:dyDescent="0.4"/>
    <row r="321" spans="2:24" x14ac:dyDescent="0.4">
      <c r="B321" s="30" t="s">
        <v>692</v>
      </c>
      <c r="H321" s="73"/>
      <c r="I321" s="74"/>
      <c r="J321" s="74"/>
      <c r="K321" s="74"/>
      <c r="L321" s="74"/>
      <c r="M321" s="74"/>
      <c r="N321" s="74"/>
      <c r="O321" s="74"/>
      <c r="P321" s="74"/>
      <c r="Q321" s="74"/>
      <c r="R321" s="74"/>
      <c r="S321" s="74"/>
      <c r="T321" s="74"/>
      <c r="U321" s="74"/>
      <c r="V321" s="74"/>
      <c r="W321" s="74"/>
      <c r="X321" s="75"/>
    </row>
    <row r="322" spans="2:24" ht="6" customHeight="1" x14ac:dyDescent="0.4"/>
    <row r="323" spans="2:24" x14ac:dyDescent="0.4">
      <c r="B323" s="30" t="s">
        <v>693</v>
      </c>
      <c r="H323" s="73"/>
      <c r="I323" s="74"/>
      <c r="J323" s="74"/>
      <c r="K323" s="74"/>
      <c r="L323" s="74"/>
      <c r="M323" s="74"/>
      <c r="N323" s="74"/>
      <c r="O323" s="74"/>
      <c r="P323" s="74"/>
      <c r="Q323" s="74"/>
      <c r="R323" s="74"/>
      <c r="S323" s="74"/>
      <c r="T323" s="74"/>
      <c r="U323" s="74"/>
      <c r="V323" s="74"/>
      <c r="W323" s="74"/>
      <c r="X323" s="75"/>
    </row>
    <row r="324" spans="2:24" ht="6" customHeight="1" x14ac:dyDescent="0.4"/>
    <row r="325" spans="2:24" x14ac:dyDescent="0.4">
      <c r="B325" s="30" t="s">
        <v>694</v>
      </c>
      <c r="H325" s="73"/>
      <c r="I325" s="74"/>
      <c r="J325" s="74"/>
      <c r="K325" s="74"/>
      <c r="L325" s="74"/>
      <c r="M325" s="74"/>
      <c r="N325" s="74"/>
      <c r="O325" s="74"/>
      <c r="P325" s="74"/>
      <c r="Q325" s="74"/>
      <c r="R325" s="74"/>
      <c r="S325" s="74"/>
      <c r="T325" s="74"/>
      <c r="U325" s="74"/>
      <c r="V325" s="74"/>
      <c r="W325" s="74"/>
      <c r="X325" s="75"/>
    </row>
    <row r="326" spans="2:24" ht="6" customHeight="1" x14ac:dyDescent="0.4"/>
    <row r="327" spans="2:24" x14ac:dyDescent="0.4">
      <c r="B327" s="30" t="s">
        <v>695</v>
      </c>
      <c r="H327" s="73"/>
      <c r="I327" s="74"/>
      <c r="J327" s="74"/>
      <c r="K327" s="74"/>
      <c r="L327" s="74"/>
      <c r="M327" s="74"/>
      <c r="N327" s="74"/>
      <c r="O327" s="74"/>
      <c r="P327" s="74"/>
      <c r="Q327" s="74"/>
      <c r="R327" s="74"/>
      <c r="S327" s="74"/>
      <c r="T327" s="74"/>
      <c r="U327" s="74"/>
      <c r="V327" s="74"/>
      <c r="W327" s="74"/>
      <c r="X327" s="75"/>
    </row>
    <row r="328" spans="2:24" ht="6" customHeight="1" x14ac:dyDescent="0.4"/>
    <row r="329" spans="2:24" x14ac:dyDescent="0.4">
      <c r="B329" s="30" t="s">
        <v>696</v>
      </c>
      <c r="H329" s="73"/>
      <c r="I329" s="74"/>
      <c r="J329" s="74"/>
      <c r="K329" s="74"/>
      <c r="L329" s="74"/>
      <c r="M329" s="74"/>
      <c r="N329" s="74"/>
      <c r="O329" s="74"/>
      <c r="P329" s="74"/>
      <c r="Q329" s="74"/>
      <c r="R329" s="74"/>
      <c r="S329" s="74"/>
      <c r="T329" s="74"/>
      <c r="U329" s="74"/>
      <c r="V329" s="74"/>
      <c r="W329" s="74"/>
      <c r="X329" s="75"/>
    </row>
    <row r="330" spans="2:24" ht="6" customHeight="1" x14ac:dyDescent="0.4"/>
    <row r="331" spans="2:24" x14ac:dyDescent="0.4">
      <c r="B331" s="30" t="s">
        <v>697</v>
      </c>
      <c r="F331" s="70"/>
      <c r="G331" s="72"/>
      <c r="H331" s="36" t="s">
        <v>5</v>
      </c>
      <c r="I331" s="6"/>
      <c r="J331" s="37" t="s">
        <v>6</v>
      </c>
      <c r="K331" s="6"/>
      <c r="L331" s="37" t="s">
        <v>7</v>
      </c>
      <c r="N331" s="30" t="s">
        <v>698</v>
      </c>
      <c r="Q331" s="70"/>
      <c r="R331" s="71"/>
      <c r="S331" s="72"/>
    </row>
    <row r="332" spans="2:24" ht="6" customHeight="1" x14ac:dyDescent="0.4"/>
    <row r="333" spans="2:24" x14ac:dyDescent="0.4">
      <c r="B333" s="30" t="s">
        <v>700</v>
      </c>
      <c r="F333" s="70"/>
      <c r="G333" s="72"/>
      <c r="H333" s="36" t="s">
        <v>5</v>
      </c>
      <c r="I333" s="6"/>
      <c r="J333" s="37" t="s">
        <v>6</v>
      </c>
      <c r="K333" s="6"/>
      <c r="L333" s="37" t="s">
        <v>7</v>
      </c>
      <c r="N333" s="30" t="s">
        <v>1728</v>
      </c>
      <c r="Q333" s="70"/>
      <c r="R333" s="71"/>
      <c r="S333" s="71"/>
      <c r="T333" s="71"/>
      <c r="U333" s="71"/>
      <c r="V333" s="72"/>
    </row>
    <row r="334" spans="2:24" ht="6" customHeight="1" x14ac:dyDescent="0.4"/>
    <row r="335" spans="2:24" x14ac:dyDescent="0.4">
      <c r="B335" s="30" t="s">
        <v>2746</v>
      </c>
      <c r="F335" s="70"/>
      <c r="G335" s="71"/>
      <c r="H335" s="71"/>
      <c r="I335" s="71"/>
      <c r="J335" s="71"/>
      <c r="K335" s="72"/>
      <c r="N335" s="30" t="s">
        <v>2588</v>
      </c>
      <c r="Q335" s="70"/>
      <c r="R335" s="72"/>
      <c r="S335" s="36" t="s">
        <v>5</v>
      </c>
      <c r="T335" s="6"/>
      <c r="U335" s="37" t="s">
        <v>6</v>
      </c>
      <c r="V335" s="6"/>
      <c r="W335" s="37" t="s">
        <v>7</v>
      </c>
    </row>
    <row r="336" spans="2:24" ht="6" customHeight="1" x14ac:dyDescent="0.4"/>
    <row r="337" spans="2:24" ht="18.75" customHeight="1" x14ac:dyDescent="0.4">
      <c r="B337" s="30" t="s">
        <v>702</v>
      </c>
      <c r="I337" s="70"/>
      <c r="J337" s="71"/>
      <c r="K337" s="71"/>
      <c r="L337" s="71"/>
      <c r="M337" s="72"/>
      <c r="N337" s="52" t="s">
        <v>2589</v>
      </c>
    </row>
    <row r="338" spans="2:24" ht="18.75" customHeight="1" x14ac:dyDescent="0.4"/>
    <row r="339" spans="2:24" x14ac:dyDescent="0.4">
      <c r="B339" s="40" t="s">
        <v>706</v>
      </c>
      <c r="F339" s="30" t="s">
        <v>703</v>
      </c>
      <c r="I339" s="70"/>
      <c r="J339" s="72"/>
      <c r="K339" s="36" t="s">
        <v>5</v>
      </c>
      <c r="L339" s="6"/>
      <c r="M339" s="37" t="s">
        <v>6</v>
      </c>
      <c r="N339" s="6"/>
      <c r="O339" s="37" t="s">
        <v>7</v>
      </c>
      <c r="Q339" s="30" t="s">
        <v>2590</v>
      </c>
      <c r="W339" s="70"/>
      <c r="X339" s="72"/>
    </row>
    <row r="340" spans="2:24" ht="6" customHeight="1" x14ac:dyDescent="0.4"/>
    <row r="341" spans="2:24" x14ac:dyDescent="0.4">
      <c r="B341" s="30" t="s">
        <v>1681</v>
      </c>
      <c r="F341" s="73"/>
      <c r="G341" s="74"/>
      <c r="H341" s="74"/>
      <c r="I341" s="74"/>
      <c r="J341" s="74"/>
      <c r="K341" s="74"/>
      <c r="L341" s="74"/>
      <c r="M341" s="74"/>
      <c r="N341" s="74"/>
      <c r="O341" s="74"/>
      <c r="P341" s="74"/>
      <c r="Q341" s="74"/>
      <c r="R341" s="74"/>
      <c r="S341" s="74"/>
      <c r="T341" s="74"/>
      <c r="U341" s="74"/>
      <c r="V341" s="74"/>
      <c r="W341" s="74"/>
      <c r="X341" s="75"/>
    </row>
    <row r="342" spans="2:24" ht="6" customHeight="1" x14ac:dyDescent="0.4"/>
    <row r="343" spans="2:24" x14ac:dyDescent="0.4">
      <c r="B343" s="30" t="s">
        <v>704</v>
      </c>
      <c r="F343" s="67"/>
      <c r="G343" s="68"/>
      <c r="H343" s="68"/>
      <c r="I343" s="68"/>
      <c r="J343" s="68"/>
      <c r="K343" s="68"/>
      <c r="L343" s="68"/>
      <c r="M343" s="68"/>
      <c r="N343" s="68"/>
      <c r="O343" s="68"/>
      <c r="P343" s="68"/>
      <c r="Q343" s="68"/>
      <c r="R343" s="68"/>
      <c r="S343" s="68"/>
      <c r="T343" s="68"/>
      <c r="U343" s="68"/>
      <c r="V343" s="68"/>
      <c r="W343" s="68"/>
      <c r="X343" s="69"/>
    </row>
    <row r="344" spans="2:24" ht="6" customHeight="1" x14ac:dyDescent="0.4"/>
    <row r="345" spans="2:24" x14ac:dyDescent="0.4">
      <c r="B345" s="30" t="s">
        <v>678</v>
      </c>
      <c r="H345" s="70"/>
      <c r="I345" s="71"/>
      <c r="J345" s="71"/>
      <c r="K345" s="71"/>
      <c r="L345" s="72"/>
    </row>
    <row r="346" spans="2:24" ht="6" customHeight="1" x14ac:dyDescent="0.4"/>
    <row r="347" spans="2:24" x14ac:dyDescent="0.4">
      <c r="B347" s="40" t="s">
        <v>707</v>
      </c>
      <c r="F347" s="30" t="s">
        <v>703</v>
      </c>
      <c r="I347" s="70"/>
      <c r="J347" s="72"/>
      <c r="K347" s="36" t="s">
        <v>5</v>
      </c>
      <c r="L347" s="6"/>
      <c r="M347" s="37" t="s">
        <v>6</v>
      </c>
      <c r="N347" s="6"/>
      <c r="O347" s="37" t="s">
        <v>7</v>
      </c>
      <c r="Q347" s="30" t="s">
        <v>2590</v>
      </c>
      <c r="W347" s="70"/>
      <c r="X347" s="72"/>
    </row>
    <row r="348" spans="2:24" ht="6" customHeight="1" x14ac:dyDescent="0.4"/>
    <row r="349" spans="2:24" x14ac:dyDescent="0.4">
      <c r="B349" s="30" t="s">
        <v>705</v>
      </c>
      <c r="F349" s="73"/>
      <c r="G349" s="74"/>
      <c r="H349" s="74"/>
      <c r="I349" s="74"/>
      <c r="J349" s="74"/>
      <c r="K349" s="74"/>
      <c r="L349" s="74"/>
      <c r="M349" s="74"/>
      <c r="N349" s="74"/>
      <c r="O349" s="74"/>
      <c r="P349" s="74"/>
      <c r="Q349" s="74"/>
      <c r="R349" s="74"/>
      <c r="S349" s="74"/>
      <c r="T349" s="74"/>
      <c r="U349" s="74"/>
      <c r="V349" s="74"/>
      <c r="W349" s="74"/>
      <c r="X349" s="75"/>
    </row>
    <row r="350" spans="2:24" ht="6" customHeight="1" x14ac:dyDescent="0.4"/>
    <row r="351" spans="2:24" x14ac:dyDescent="0.4">
      <c r="B351" s="30" t="s">
        <v>704</v>
      </c>
      <c r="F351" s="67"/>
      <c r="G351" s="68"/>
      <c r="H351" s="68"/>
      <c r="I351" s="68"/>
      <c r="J351" s="68"/>
      <c r="K351" s="68"/>
      <c r="L351" s="68"/>
      <c r="M351" s="68"/>
      <c r="N351" s="68"/>
      <c r="O351" s="68"/>
      <c r="P351" s="68"/>
      <c r="Q351" s="68"/>
      <c r="R351" s="68"/>
      <c r="S351" s="68"/>
      <c r="T351" s="68"/>
      <c r="U351" s="68"/>
      <c r="V351" s="68"/>
      <c r="W351" s="68"/>
      <c r="X351" s="69"/>
    </row>
    <row r="352" spans="2:24" ht="6" customHeight="1" x14ac:dyDescent="0.4"/>
    <row r="353" spans="2:24" x14ac:dyDescent="0.4">
      <c r="B353" s="30" t="s">
        <v>678</v>
      </c>
      <c r="H353" s="70"/>
      <c r="I353" s="71"/>
      <c r="J353" s="71"/>
      <c r="K353" s="71"/>
      <c r="L353" s="72"/>
    </row>
    <row r="354" spans="2:24" ht="6" customHeight="1" x14ac:dyDescent="0.4"/>
    <row r="355" spans="2:24" x14ac:dyDescent="0.4">
      <c r="B355" s="40" t="s">
        <v>708</v>
      </c>
      <c r="F355" s="30" t="s">
        <v>703</v>
      </c>
      <c r="I355" s="70"/>
      <c r="J355" s="72"/>
      <c r="K355" s="36" t="s">
        <v>5</v>
      </c>
      <c r="L355" s="6"/>
      <c r="M355" s="37" t="s">
        <v>6</v>
      </c>
      <c r="N355" s="6"/>
      <c r="O355" s="37" t="s">
        <v>7</v>
      </c>
      <c r="Q355" s="30" t="s">
        <v>2590</v>
      </c>
      <c r="W355" s="70"/>
      <c r="X355" s="72"/>
    </row>
    <row r="356" spans="2:24" ht="6" customHeight="1" x14ac:dyDescent="0.4"/>
    <row r="357" spans="2:24" x14ac:dyDescent="0.4">
      <c r="B357" s="30" t="s">
        <v>705</v>
      </c>
      <c r="F357" s="73"/>
      <c r="G357" s="74"/>
      <c r="H357" s="74"/>
      <c r="I357" s="74"/>
      <c r="J357" s="74"/>
      <c r="K357" s="74"/>
      <c r="L357" s="74"/>
      <c r="M357" s="74"/>
      <c r="N357" s="74"/>
      <c r="O357" s="74"/>
      <c r="P357" s="74"/>
      <c r="Q357" s="74"/>
      <c r="R357" s="74"/>
      <c r="S357" s="74"/>
      <c r="T357" s="74"/>
      <c r="U357" s="74"/>
      <c r="V357" s="74"/>
      <c r="W357" s="74"/>
      <c r="X357" s="75"/>
    </row>
    <row r="358" spans="2:24" ht="6" customHeight="1" x14ac:dyDescent="0.4"/>
    <row r="359" spans="2:24" x14ac:dyDescent="0.4">
      <c r="B359" s="30" t="s">
        <v>704</v>
      </c>
      <c r="F359" s="67"/>
      <c r="G359" s="68"/>
      <c r="H359" s="68"/>
      <c r="I359" s="68"/>
      <c r="J359" s="68"/>
      <c r="K359" s="68"/>
      <c r="L359" s="68"/>
      <c r="M359" s="68"/>
      <c r="N359" s="68"/>
      <c r="O359" s="68"/>
      <c r="P359" s="68"/>
      <c r="Q359" s="68"/>
      <c r="R359" s="68"/>
      <c r="S359" s="68"/>
      <c r="T359" s="68"/>
      <c r="U359" s="68"/>
      <c r="V359" s="68"/>
      <c r="W359" s="68"/>
      <c r="X359" s="69"/>
    </row>
    <row r="360" spans="2:24" ht="6" customHeight="1" x14ac:dyDescent="0.4"/>
    <row r="361" spans="2:24" x14ac:dyDescent="0.4">
      <c r="B361" s="30" t="s">
        <v>678</v>
      </c>
      <c r="H361" s="70"/>
      <c r="I361" s="71"/>
      <c r="J361" s="71"/>
      <c r="K361" s="71"/>
      <c r="L361" s="72"/>
    </row>
    <row r="362" spans="2:24" ht="18.75" customHeight="1" x14ac:dyDescent="0.4"/>
    <row r="363" spans="2:24" x14ac:dyDescent="0.4">
      <c r="B363" s="30" t="s">
        <v>2702</v>
      </c>
      <c r="N363" s="70"/>
      <c r="O363" s="72"/>
    </row>
    <row r="364" spans="2:24" ht="6" customHeight="1" x14ac:dyDescent="0.4"/>
    <row r="365" spans="2:24" x14ac:dyDescent="0.4">
      <c r="B365" s="40" t="s">
        <v>2700</v>
      </c>
    </row>
    <row r="366" spans="2:24" ht="6" customHeight="1" x14ac:dyDescent="0.4"/>
    <row r="367" spans="2:24" x14ac:dyDescent="0.4">
      <c r="B367" s="30" t="s">
        <v>1681</v>
      </c>
      <c r="F367" s="73"/>
      <c r="G367" s="74"/>
      <c r="H367" s="74"/>
      <c r="I367" s="74"/>
      <c r="J367" s="74"/>
      <c r="K367" s="74"/>
      <c r="L367" s="74"/>
      <c r="M367" s="74"/>
      <c r="N367" s="74"/>
      <c r="O367" s="74"/>
      <c r="P367" s="74"/>
      <c r="Q367" s="74"/>
      <c r="R367" s="74"/>
      <c r="S367" s="74"/>
      <c r="T367" s="74"/>
      <c r="U367" s="74"/>
      <c r="V367" s="74"/>
      <c r="W367" s="74"/>
      <c r="X367" s="75"/>
    </row>
    <row r="368" spans="2:24" ht="6" customHeight="1" x14ac:dyDescent="0.4"/>
    <row r="369" spans="2:24" x14ac:dyDescent="0.4">
      <c r="B369" s="30" t="s">
        <v>704</v>
      </c>
      <c r="F369" s="67"/>
      <c r="G369" s="68"/>
      <c r="H369" s="68"/>
      <c r="I369" s="68"/>
      <c r="J369" s="68"/>
      <c r="K369" s="68"/>
      <c r="L369" s="68"/>
      <c r="M369" s="68"/>
      <c r="N369" s="68"/>
      <c r="O369" s="68"/>
      <c r="P369" s="68"/>
      <c r="Q369" s="68"/>
      <c r="R369" s="68"/>
      <c r="S369" s="68"/>
      <c r="T369" s="68"/>
      <c r="U369" s="68"/>
      <c r="V369" s="68"/>
      <c r="W369" s="68"/>
      <c r="X369" s="69"/>
    </row>
    <row r="370" spans="2:24" ht="6" customHeight="1" x14ac:dyDescent="0.4"/>
    <row r="371" spans="2:24" x14ac:dyDescent="0.4">
      <c r="B371" s="30" t="s">
        <v>2699</v>
      </c>
      <c r="F371" s="70"/>
      <c r="G371" s="71"/>
      <c r="H371" s="71"/>
      <c r="I371" s="71"/>
      <c r="J371" s="72"/>
    </row>
    <row r="372" spans="2:24" ht="6" customHeight="1" x14ac:dyDescent="0.4"/>
    <row r="373" spans="2:24" x14ac:dyDescent="0.4">
      <c r="B373" s="40" t="s">
        <v>2701</v>
      </c>
    </row>
    <row r="374" spans="2:24" ht="6" customHeight="1" x14ac:dyDescent="0.4"/>
    <row r="375" spans="2:24" x14ac:dyDescent="0.4">
      <c r="B375" s="30" t="s">
        <v>705</v>
      </c>
      <c r="F375" s="73"/>
      <c r="G375" s="74"/>
      <c r="H375" s="74"/>
      <c r="I375" s="74"/>
      <c r="J375" s="74"/>
      <c r="K375" s="74"/>
      <c r="L375" s="74"/>
      <c r="M375" s="74"/>
      <c r="N375" s="74"/>
      <c r="O375" s="74"/>
      <c r="P375" s="74"/>
      <c r="Q375" s="74"/>
      <c r="R375" s="74"/>
      <c r="S375" s="74"/>
      <c r="T375" s="74"/>
      <c r="U375" s="74"/>
      <c r="V375" s="74"/>
      <c r="W375" s="74"/>
      <c r="X375" s="75"/>
    </row>
    <row r="376" spans="2:24" ht="6" customHeight="1" x14ac:dyDescent="0.4"/>
    <row r="377" spans="2:24" x14ac:dyDescent="0.4">
      <c r="B377" s="30" t="s">
        <v>704</v>
      </c>
      <c r="F377" s="67"/>
      <c r="G377" s="68"/>
      <c r="H377" s="68"/>
      <c r="I377" s="68"/>
      <c r="J377" s="68"/>
      <c r="K377" s="68"/>
      <c r="L377" s="68"/>
      <c r="M377" s="68"/>
      <c r="N377" s="68"/>
      <c r="O377" s="68"/>
      <c r="P377" s="68"/>
      <c r="Q377" s="68"/>
      <c r="R377" s="68"/>
      <c r="S377" s="68"/>
      <c r="T377" s="68"/>
      <c r="U377" s="68"/>
      <c r="V377" s="68"/>
      <c r="W377" s="68"/>
      <c r="X377" s="69"/>
    </row>
    <row r="378" spans="2:24" ht="6" customHeight="1" x14ac:dyDescent="0.4"/>
    <row r="379" spans="2:24" x14ac:dyDescent="0.4">
      <c r="B379" s="30" t="s">
        <v>2699</v>
      </c>
      <c r="F379" s="70"/>
      <c r="G379" s="71"/>
      <c r="H379" s="71"/>
      <c r="I379" s="71"/>
      <c r="J379" s="72"/>
    </row>
    <row r="380" spans="2:24" ht="6" customHeight="1" x14ac:dyDescent="0.4"/>
    <row r="381" spans="2:24" ht="19.5" thickBot="1" x14ac:dyDescent="0.45">
      <c r="B381" s="50" t="s">
        <v>1679</v>
      </c>
      <c r="C381" s="50"/>
      <c r="D381" s="50"/>
      <c r="E381" s="50"/>
      <c r="F381" s="50"/>
      <c r="G381" s="51"/>
      <c r="H381" s="51"/>
      <c r="I381" s="51"/>
      <c r="J381" s="51"/>
      <c r="K381" s="51"/>
      <c r="L381" s="51"/>
      <c r="M381" s="51"/>
      <c r="N381" s="51"/>
      <c r="O381" s="51"/>
      <c r="P381" s="51"/>
      <c r="Q381" s="51"/>
      <c r="R381" s="51"/>
      <c r="S381" s="51"/>
      <c r="T381" s="51"/>
      <c r="U381" s="51"/>
      <c r="V381" s="51"/>
      <c r="W381" s="51"/>
      <c r="X381" s="51"/>
    </row>
    <row r="382" spans="2:24" ht="6" customHeight="1" x14ac:dyDescent="0.4"/>
    <row r="383" spans="2:24" ht="18.75" customHeight="1" x14ac:dyDescent="0.4">
      <c r="B383" s="30" t="s">
        <v>1780</v>
      </c>
      <c r="E383" s="70"/>
      <c r="F383" s="71"/>
      <c r="G383" s="71"/>
      <c r="H383" s="72"/>
      <c r="J383" s="30" t="s">
        <v>1787</v>
      </c>
      <c r="Q383" s="70"/>
      <c r="R383" s="71"/>
      <c r="S383" s="71"/>
      <c r="T383" s="72"/>
    </row>
    <row r="384" spans="2:24" ht="6" customHeight="1" x14ac:dyDescent="0.4"/>
    <row r="385" spans="2:24" x14ac:dyDescent="0.4">
      <c r="B385" s="30" t="s">
        <v>682</v>
      </c>
      <c r="E385" s="70"/>
      <c r="F385" s="71"/>
      <c r="G385" s="71"/>
      <c r="H385" s="72"/>
      <c r="J385" s="30" t="s">
        <v>683</v>
      </c>
      <c r="M385" s="70"/>
      <c r="N385" s="71"/>
      <c r="O385" s="71"/>
      <c r="P385" s="72"/>
      <c r="R385" s="30" t="s">
        <v>684</v>
      </c>
      <c r="U385" s="70"/>
      <c r="V385" s="71"/>
      <c r="W385" s="71"/>
      <c r="X385" s="72"/>
    </row>
    <row r="386" spans="2:24" ht="6" customHeight="1" x14ac:dyDescent="0.4"/>
    <row r="387" spans="2:24" x14ac:dyDescent="0.4">
      <c r="B387" s="30" t="s">
        <v>690</v>
      </c>
      <c r="H387" s="73"/>
      <c r="I387" s="74"/>
      <c r="J387" s="74"/>
      <c r="K387" s="74"/>
      <c r="L387" s="74"/>
      <c r="M387" s="74"/>
      <c r="N387" s="74"/>
      <c r="O387" s="74"/>
      <c r="P387" s="74"/>
      <c r="Q387" s="74"/>
      <c r="R387" s="74"/>
      <c r="S387" s="74"/>
      <c r="T387" s="74"/>
      <c r="U387" s="74"/>
      <c r="V387" s="74"/>
      <c r="W387" s="74"/>
      <c r="X387" s="75"/>
    </row>
    <row r="388" spans="2:24" ht="6" customHeight="1" x14ac:dyDescent="0.4"/>
    <row r="389" spans="2:24" x14ac:dyDescent="0.4">
      <c r="B389" s="30" t="s">
        <v>691</v>
      </c>
      <c r="H389" s="73"/>
      <c r="I389" s="74"/>
      <c r="J389" s="74"/>
      <c r="K389" s="74"/>
      <c r="L389" s="74"/>
      <c r="M389" s="74"/>
      <c r="N389" s="74"/>
      <c r="O389" s="74"/>
      <c r="P389" s="74"/>
      <c r="Q389" s="74"/>
      <c r="R389" s="74"/>
      <c r="S389" s="74"/>
      <c r="T389" s="74"/>
      <c r="U389" s="74"/>
      <c r="V389" s="74"/>
      <c r="W389" s="74"/>
      <c r="X389" s="75"/>
    </row>
    <row r="390" spans="2:24" ht="6" customHeight="1" x14ac:dyDescent="0.4"/>
    <row r="391" spans="2:24" x14ac:dyDescent="0.4">
      <c r="B391" s="30" t="s">
        <v>692</v>
      </c>
      <c r="H391" s="73"/>
      <c r="I391" s="74"/>
      <c r="J391" s="74"/>
      <c r="K391" s="74"/>
      <c r="L391" s="74"/>
      <c r="M391" s="74"/>
      <c r="N391" s="74"/>
      <c r="O391" s="74"/>
      <c r="P391" s="74"/>
      <c r="Q391" s="74"/>
      <c r="R391" s="74"/>
      <c r="S391" s="74"/>
      <c r="T391" s="74"/>
      <c r="U391" s="74"/>
      <c r="V391" s="74"/>
      <c r="W391" s="74"/>
      <c r="X391" s="75"/>
    </row>
    <row r="392" spans="2:24" ht="6" customHeight="1" x14ac:dyDescent="0.4"/>
    <row r="393" spans="2:24" x14ac:dyDescent="0.4">
      <c r="B393" s="30" t="s">
        <v>693</v>
      </c>
      <c r="H393" s="73"/>
      <c r="I393" s="74"/>
      <c r="J393" s="74"/>
      <c r="K393" s="74"/>
      <c r="L393" s="74"/>
      <c r="M393" s="74"/>
      <c r="N393" s="74"/>
      <c r="O393" s="74"/>
      <c r="P393" s="74"/>
      <c r="Q393" s="74"/>
      <c r="R393" s="74"/>
      <c r="S393" s="74"/>
      <c r="T393" s="74"/>
      <c r="U393" s="74"/>
      <c r="V393" s="74"/>
      <c r="W393" s="74"/>
      <c r="X393" s="75"/>
    </row>
    <row r="394" spans="2:24" ht="6" customHeight="1" x14ac:dyDescent="0.4"/>
    <row r="395" spans="2:24" x14ac:dyDescent="0.4">
      <c r="B395" s="30" t="s">
        <v>694</v>
      </c>
      <c r="H395" s="73"/>
      <c r="I395" s="74"/>
      <c r="J395" s="74"/>
      <c r="K395" s="74"/>
      <c r="L395" s="74"/>
      <c r="M395" s="74"/>
      <c r="N395" s="74"/>
      <c r="O395" s="74"/>
      <c r="P395" s="74"/>
      <c r="Q395" s="74"/>
      <c r="R395" s="74"/>
      <c r="S395" s="74"/>
      <c r="T395" s="74"/>
      <c r="U395" s="74"/>
      <c r="V395" s="74"/>
      <c r="W395" s="74"/>
      <c r="X395" s="75"/>
    </row>
    <row r="396" spans="2:24" ht="6" customHeight="1" x14ac:dyDescent="0.4"/>
    <row r="397" spans="2:24" x14ac:dyDescent="0.4">
      <c r="B397" s="30" t="s">
        <v>695</v>
      </c>
      <c r="H397" s="73"/>
      <c r="I397" s="74"/>
      <c r="J397" s="74"/>
      <c r="K397" s="74"/>
      <c r="L397" s="74"/>
      <c r="M397" s="74"/>
      <c r="N397" s="74"/>
      <c r="O397" s="74"/>
      <c r="P397" s="74"/>
      <c r="Q397" s="74"/>
      <c r="R397" s="74"/>
      <c r="S397" s="74"/>
      <c r="T397" s="74"/>
      <c r="U397" s="74"/>
      <c r="V397" s="74"/>
      <c r="W397" s="74"/>
      <c r="X397" s="75"/>
    </row>
    <row r="398" spans="2:24" ht="6" customHeight="1" x14ac:dyDescent="0.4"/>
    <row r="399" spans="2:24" x14ac:dyDescent="0.4">
      <c r="B399" s="30" t="s">
        <v>696</v>
      </c>
      <c r="H399" s="73"/>
      <c r="I399" s="74"/>
      <c r="J399" s="74"/>
      <c r="K399" s="74"/>
      <c r="L399" s="74"/>
      <c r="M399" s="74"/>
      <c r="N399" s="74"/>
      <c r="O399" s="74"/>
      <c r="P399" s="74"/>
      <c r="Q399" s="74"/>
      <c r="R399" s="74"/>
      <c r="S399" s="74"/>
      <c r="T399" s="74"/>
      <c r="U399" s="74"/>
      <c r="V399" s="74"/>
      <c r="W399" s="74"/>
      <c r="X399" s="75"/>
    </row>
    <row r="400" spans="2:24" ht="6" customHeight="1" x14ac:dyDescent="0.4"/>
    <row r="401" spans="2:24" x14ac:dyDescent="0.4">
      <c r="B401" s="30" t="s">
        <v>697</v>
      </c>
      <c r="F401" s="70"/>
      <c r="G401" s="72"/>
      <c r="H401" s="36" t="s">
        <v>5</v>
      </c>
      <c r="I401" s="6"/>
      <c r="J401" s="37" t="s">
        <v>6</v>
      </c>
      <c r="K401" s="6"/>
      <c r="L401" s="37" t="s">
        <v>7</v>
      </c>
      <c r="N401" s="30" t="s">
        <v>698</v>
      </c>
      <c r="Q401" s="70"/>
      <c r="R401" s="71"/>
      <c r="S401" s="72"/>
    </row>
    <row r="402" spans="2:24" ht="6" customHeight="1" x14ac:dyDescent="0.4"/>
    <row r="403" spans="2:24" x14ac:dyDescent="0.4">
      <c r="B403" s="30" t="s">
        <v>700</v>
      </c>
      <c r="F403" s="70"/>
      <c r="G403" s="72"/>
      <c r="H403" s="36" t="s">
        <v>5</v>
      </c>
      <c r="I403" s="6"/>
      <c r="J403" s="37" t="s">
        <v>6</v>
      </c>
      <c r="K403" s="6"/>
      <c r="L403" s="37" t="s">
        <v>7</v>
      </c>
      <c r="N403" s="30" t="s">
        <v>1728</v>
      </c>
      <c r="Q403" s="70"/>
      <c r="R403" s="71"/>
      <c r="S403" s="71"/>
      <c r="T403" s="71"/>
      <c r="U403" s="71"/>
      <c r="V403" s="72"/>
    </row>
    <row r="404" spans="2:24" ht="6" customHeight="1" x14ac:dyDescent="0.4"/>
    <row r="405" spans="2:24" x14ac:dyDescent="0.4">
      <c r="B405" s="30" t="s">
        <v>2746</v>
      </c>
      <c r="F405" s="70"/>
      <c r="G405" s="71"/>
      <c r="H405" s="71"/>
      <c r="I405" s="71"/>
      <c r="J405" s="71"/>
      <c r="K405" s="72"/>
      <c r="N405" s="30" t="s">
        <v>2588</v>
      </c>
      <c r="Q405" s="70"/>
      <c r="R405" s="72"/>
      <c r="S405" s="36" t="s">
        <v>5</v>
      </c>
      <c r="T405" s="6"/>
      <c r="U405" s="37" t="s">
        <v>6</v>
      </c>
      <c r="V405" s="6"/>
      <c r="W405" s="37" t="s">
        <v>7</v>
      </c>
    </row>
    <row r="406" spans="2:24" ht="6" customHeight="1" x14ac:dyDescent="0.4"/>
    <row r="407" spans="2:24" ht="18.75" customHeight="1" x14ac:dyDescent="0.4">
      <c r="B407" s="30" t="s">
        <v>702</v>
      </c>
      <c r="I407" s="70"/>
      <c r="J407" s="71"/>
      <c r="K407" s="71"/>
      <c r="L407" s="71"/>
      <c r="M407" s="72"/>
      <c r="N407" s="52" t="s">
        <v>2589</v>
      </c>
    </row>
    <row r="408" spans="2:24" ht="18.75" customHeight="1" x14ac:dyDescent="0.4"/>
    <row r="409" spans="2:24" x14ac:dyDescent="0.4">
      <c r="B409" s="40" t="s">
        <v>706</v>
      </c>
      <c r="F409" s="30" t="s">
        <v>703</v>
      </c>
      <c r="I409" s="70"/>
      <c r="J409" s="72"/>
      <c r="K409" s="36" t="s">
        <v>5</v>
      </c>
      <c r="L409" s="6"/>
      <c r="M409" s="37" t="s">
        <v>6</v>
      </c>
      <c r="N409" s="6"/>
      <c r="O409" s="37" t="s">
        <v>7</v>
      </c>
      <c r="Q409" s="30" t="s">
        <v>2590</v>
      </c>
      <c r="W409" s="70"/>
      <c r="X409" s="72"/>
    </row>
    <row r="410" spans="2:24" ht="6" customHeight="1" x14ac:dyDescent="0.4"/>
    <row r="411" spans="2:24" x14ac:dyDescent="0.4">
      <c r="B411" s="30" t="s">
        <v>1681</v>
      </c>
      <c r="F411" s="73"/>
      <c r="G411" s="74"/>
      <c r="H411" s="74"/>
      <c r="I411" s="74"/>
      <c r="J411" s="74"/>
      <c r="K411" s="74"/>
      <c r="L411" s="74"/>
      <c r="M411" s="74"/>
      <c r="N411" s="74"/>
      <c r="O411" s="74"/>
      <c r="P411" s="74"/>
      <c r="Q411" s="74"/>
      <c r="R411" s="74"/>
      <c r="S411" s="74"/>
      <c r="T411" s="74"/>
      <c r="U411" s="74"/>
      <c r="V411" s="74"/>
      <c r="W411" s="74"/>
      <c r="X411" s="75"/>
    </row>
    <row r="412" spans="2:24" ht="6" customHeight="1" x14ac:dyDescent="0.4"/>
    <row r="413" spans="2:24" x14ac:dyDescent="0.4">
      <c r="B413" s="30" t="s">
        <v>704</v>
      </c>
      <c r="F413" s="67"/>
      <c r="G413" s="68"/>
      <c r="H413" s="68"/>
      <c r="I413" s="68"/>
      <c r="J413" s="68"/>
      <c r="K413" s="68"/>
      <c r="L413" s="68"/>
      <c r="M413" s="68"/>
      <c r="N413" s="68"/>
      <c r="O413" s="68"/>
      <c r="P413" s="68"/>
      <c r="Q413" s="68"/>
      <c r="R413" s="68"/>
      <c r="S413" s="68"/>
      <c r="T413" s="68"/>
      <c r="U413" s="68"/>
      <c r="V413" s="68"/>
      <c r="W413" s="68"/>
      <c r="X413" s="69"/>
    </row>
    <row r="414" spans="2:24" ht="6" customHeight="1" x14ac:dyDescent="0.4"/>
    <row r="415" spans="2:24" x14ac:dyDescent="0.4">
      <c r="B415" s="30" t="s">
        <v>678</v>
      </c>
      <c r="H415" s="70"/>
      <c r="I415" s="71"/>
      <c r="J415" s="71"/>
      <c r="K415" s="71"/>
      <c r="L415" s="72"/>
    </row>
    <row r="416" spans="2:24" ht="6" customHeight="1" x14ac:dyDescent="0.4"/>
    <row r="417" spans="2:24" x14ac:dyDescent="0.4">
      <c r="B417" s="40" t="s">
        <v>707</v>
      </c>
      <c r="F417" s="30" t="s">
        <v>703</v>
      </c>
      <c r="I417" s="70"/>
      <c r="J417" s="72"/>
      <c r="K417" s="36" t="s">
        <v>5</v>
      </c>
      <c r="L417" s="6"/>
      <c r="M417" s="37" t="s">
        <v>6</v>
      </c>
      <c r="N417" s="6"/>
      <c r="O417" s="37" t="s">
        <v>7</v>
      </c>
      <c r="Q417" s="30" t="s">
        <v>2590</v>
      </c>
      <c r="W417" s="70"/>
      <c r="X417" s="72"/>
    </row>
    <row r="418" spans="2:24" ht="6" customHeight="1" x14ac:dyDescent="0.4"/>
    <row r="419" spans="2:24" x14ac:dyDescent="0.4">
      <c r="B419" s="30" t="s">
        <v>705</v>
      </c>
      <c r="F419" s="73"/>
      <c r="G419" s="74"/>
      <c r="H419" s="74"/>
      <c r="I419" s="74"/>
      <c r="J419" s="74"/>
      <c r="K419" s="74"/>
      <c r="L419" s="74"/>
      <c r="M419" s="74"/>
      <c r="N419" s="74"/>
      <c r="O419" s="74"/>
      <c r="P419" s="74"/>
      <c r="Q419" s="74"/>
      <c r="R419" s="74"/>
      <c r="S419" s="74"/>
      <c r="T419" s="74"/>
      <c r="U419" s="74"/>
      <c r="V419" s="74"/>
      <c r="W419" s="74"/>
      <c r="X419" s="75"/>
    </row>
    <row r="420" spans="2:24" ht="6" customHeight="1" x14ac:dyDescent="0.4"/>
    <row r="421" spans="2:24" x14ac:dyDescent="0.4">
      <c r="B421" s="30" t="s">
        <v>704</v>
      </c>
      <c r="F421" s="67"/>
      <c r="G421" s="68"/>
      <c r="H421" s="68"/>
      <c r="I421" s="68"/>
      <c r="J421" s="68"/>
      <c r="K421" s="68"/>
      <c r="L421" s="68"/>
      <c r="M421" s="68"/>
      <c r="N421" s="68"/>
      <c r="O421" s="68"/>
      <c r="P421" s="68"/>
      <c r="Q421" s="68"/>
      <c r="R421" s="68"/>
      <c r="S421" s="68"/>
      <c r="T421" s="68"/>
      <c r="U421" s="68"/>
      <c r="V421" s="68"/>
      <c r="W421" s="68"/>
      <c r="X421" s="69"/>
    </row>
    <row r="422" spans="2:24" ht="6" customHeight="1" x14ac:dyDescent="0.4"/>
    <row r="423" spans="2:24" x14ac:dyDescent="0.4">
      <c r="B423" s="30" t="s">
        <v>678</v>
      </c>
      <c r="H423" s="70"/>
      <c r="I423" s="71"/>
      <c r="J423" s="71"/>
      <c r="K423" s="71"/>
      <c r="L423" s="72"/>
    </row>
    <row r="424" spans="2:24" ht="6" customHeight="1" x14ac:dyDescent="0.4"/>
    <row r="425" spans="2:24" x14ac:dyDescent="0.4">
      <c r="B425" s="40" t="s">
        <v>708</v>
      </c>
      <c r="F425" s="30" t="s">
        <v>703</v>
      </c>
      <c r="I425" s="70"/>
      <c r="J425" s="72"/>
      <c r="K425" s="36" t="s">
        <v>5</v>
      </c>
      <c r="L425" s="6"/>
      <c r="M425" s="37" t="s">
        <v>6</v>
      </c>
      <c r="N425" s="6"/>
      <c r="O425" s="37" t="s">
        <v>7</v>
      </c>
      <c r="Q425" s="30" t="s">
        <v>2590</v>
      </c>
      <c r="W425" s="70"/>
      <c r="X425" s="72"/>
    </row>
    <row r="426" spans="2:24" ht="6" customHeight="1" x14ac:dyDescent="0.4"/>
    <row r="427" spans="2:24" x14ac:dyDescent="0.4">
      <c r="B427" s="30" t="s">
        <v>705</v>
      </c>
      <c r="F427" s="73"/>
      <c r="G427" s="74"/>
      <c r="H427" s="74"/>
      <c r="I427" s="74"/>
      <c r="J427" s="74"/>
      <c r="K427" s="74"/>
      <c r="L427" s="74"/>
      <c r="M427" s="74"/>
      <c r="N427" s="74"/>
      <c r="O427" s="74"/>
      <c r="P427" s="74"/>
      <c r="Q427" s="74"/>
      <c r="R427" s="74"/>
      <c r="S427" s="74"/>
      <c r="T427" s="74"/>
      <c r="U427" s="74"/>
      <c r="V427" s="74"/>
      <c r="W427" s="74"/>
      <c r="X427" s="75"/>
    </row>
    <row r="428" spans="2:24" ht="6" customHeight="1" x14ac:dyDescent="0.4"/>
    <row r="429" spans="2:24" x14ac:dyDescent="0.4">
      <c r="B429" s="30" t="s">
        <v>704</v>
      </c>
      <c r="F429" s="67"/>
      <c r="G429" s="68"/>
      <c r="H429" s="68"/>
      <c r="I429" s="68"/>
      <c r="J429" s="68"/>
      <c r="K429" s="68"/>
      <c r="L429" s="68"/>
      <c r="M429" s="68"/>
      <c r="N429" s="68"/>
      <c r="O429" s="68"/>
      <c r="P429" s="68"/>
      <c r="Q429" s="68"/>
      <c r="R429" s="68"/>
      <c r="S429" s="68"/>
      <c r="T429" s="68"/>
      <c r="U429" s="68"/>
      <c r="V429" s="68"/>
      <c r="W429" s="68"/>
      <c r="X429" s="69"/>
    </row>
    <row r="430" spans="2:24" ht="6" customHeight="1" x14ac:dyDescent="0.4"/>
    <row r="431" spans="2:24" x14ac:dyDescent="0.4">
      <c r="B431" s="30" t="s">
        <v>678</v>
      </c>
      <c r="H431" s="70"/>
      <c r="I431" s="71"/>
      <c r="J431" s="71"/>
      <c r="K431" s="71"/>
      <c r="L431" s="72"/>
    </row>
    <row r="432" spans="2:24" ht="18.75" customHeight="1" x14ac:dyDescent="0.4"/>
    <row r="433" spans="2:29" x14ac:dyDescent="0.4">
      <c r="B433" s="30" t="s">
        <v>2702</v>
      </c>
      <c r="N433" s="70"/>
      <c r="O433" s="72"/>
    </row>
    <row r="434" spans="2:29" ht="6" customHeight="1" x14ac:dyDescent="0.4"/>
    <row r="435" spans="2:29" x14ac:dyDescent="0.4">
      <c r="B435" s="40" t="s">
        <v>2700</v>
      </c>
    </row>
    <row r="436" spans="2:29" ht="6" customHeight="1" x14ac:dyDescent="0.4"/>
    <row r="437" spans="2:29" x14ac:dyDescent="0.4">
      <c r="B437" s="30" t="s">
        <v>1681</v>
      </c>
      <c r="F437" s="73"/>
      <c r="G437" s="74"/>
      <c r="H437" s="74"/>
      <c r="I437" s="74"/>
      <c r="J437" s="74"/>
      <c r="K437" s="74"/>
      <c r="L437" s="74"/>
      <c r="M437" s="74"/>
      <c r="N437" s="74"/>
      <c r="O437" s="74"/>
      <c r="P437" s="74"/>
      <c r="Q437" s="74"/>
      <c r="R437" s="74"/>
      <c r="S437" s="74"/>
      <c r="T437" s="74"/>
      <c r="U437" s="74"/>
      <c r="V437" s="74"/>
      <c r="W437" s="74"/>
      <c r="X437" s="75"/>
    </row>
    <row r="438" spans="2:29" ht="6" customHeight="1" x14ac:dyDescent="0.4"/>
    <row r="439" spans="2:29" x14ac:dyDescent="0.4">
      <c r="B439" s="30" t="s">
        <v>704</v>
      </c>
      <c r="F439" s="67"/>
      <c r="G439" s="68"/>
      <c r="H439" s="68"/>
      <c r="I439" s="68"/>
      <c r="J439" s="68"/>
      <c r="K439" s="68"/>
      <c r="L439" s="68"/>
      <c r="M439" s="68"/>
      <c r="N439" s="68"/>
      <c r="O439" s="68"/>
      <c r="P439" s="68"/>
      <c r="Q439" s="68"/>
      <c r="R439" s="68"/>
      <c r="S439" s="68"/>
      <c r="T439" s="68"/>
      <c r="U439" s="68"/>
      <c r="V439" s="68"/>
      <c r="W439" s="68"/>
      <c r="X439" s="69"/>
    </row>
    <row r="440" spans="2:29" ht="6" customHeight="1" x14ac:dyDescent="0.4"/>
    <row r="441" spans="2:29" x14ac:dyDescent="0.4">
      <c r="B441" s="30" t="s">
        <v>2699</v>
      </c>
      <c r="F441" s="70"/>
      <c r="G441" s="71"/>
      <c r="H441" s="71"/>
      <c r="I441" s="71"/>
      <c r="J441" s="72"/>
      <c r="AC441" s="7"/>
    </row>
    <row r="442" spans="2:29" ht="6" customHeight="1" x14ac:dyDescent="0.4"/>
    <row r="443" spans="2:29" x14ac:dyDescent="0.4">
      <c r="B443" s="40" t="s">
        <v>2701</v>
      </c>
    </row>
    <row r="444" spans="2:29" ht="6" customHeight="1" x14ac:dyDescent="0.4"/>
    <row r="445" spans="2:29" x14ac:dyDescent="0.4">
      <c r="B445" s="30" t="s">
        <v>705</v>
      </c>
      <c r="F445" s="73"/>
      <c r="G445" s="74"/>
      <c r="H445" s="74"/>
      <c r="I445" s="74"/>
      <c r="J445" s="74"/>
      <c r="K445" s="74"/>
      <c r="L445" s="74"/>
      <c r="M445" s="74"/>
      <c r="N445" s="74"/>
      <c r="O445" s="74"/>
      <c r="P445" s="74"/>
      <c r="Q445" s="74"/>
      <c r="R445" s="74"/>
      <c r="S445" s="74"/>
      <c r="T445" s="74"/>
      <c r="U445" s="74"/>
      <c r="V445" s="74"/>
      <c r="W445" s="74"/>
      <c r="X445" s="75"/>
    </row>
    <row r="446" spans="2:29" ht="6" customHeight="1" x14ac:dyDescent="0.4"/>
    <row r="447" spans="2:29" x14ac:dyDescent="0.4">
      <c r="B447" s="30" t="s">
        <v>704</v>
      </c>
      <c r="F447" s="67"/>
      <c r="G447" s="68"/>
      <c r="H447" s="68"/>
      <c r="I447" s="68"/>
      <c r="J447" s="68"/>
      <c r="K447" s="68"/>
      <c r="L447" s="68"/>
      <c r="M447" s="68"/>
      <c r="N447" s="68"/>
      <c r="O447" s="68"/>
      <c r="P447" s="68"/>
      <c r="Q447" s="68"/>
      <c r="R447" s="68"/>
      <c r="S447" s="68"/>
      <c r="T447" s="68"/>
      <c r="U447" s="68"/>
      <c r="V447" s="68"/>
      <c r="W447" s="68"/>
      <c r="X447" s="69"/>
    </row>
    <row r="448" spans="2:29" ht="6" customHeight="1" x14ac:dyDescent="0.4"/>
    <row r="449" spans="2:24" x14ac:dyDescent="0.4">
      <c r="B449" s="30" t="s">
        <v>2699</v>
      </c>
      <c r="F449" s="70"/>
      <c r="G449" s="71"/>
      <c r="H449" s="71"/>
      <c r="I449" s="71"/>
      <c r="J449" s="72"/>
    </row>
    <row r="450" spans="2:24" ht="6" customHeight="1" x14ac:dyDescent="0.4"/>
    <row r="451" spans="2:24" ht="19.5" thickBot="1" x14ac:dyDescent="0.45">
      <c r="B451" s="50" t="s">
        <v>1680</v>
      </c>
      <c r="C451" s="50"/>
      <c r="D451" s="50"/>
      <c r="E451" s="50"/>
      <c r="F451" s="50"/>
      <c r="G451" s="51"/>
      <c r="H451" s="51"/>
      <c r="I451" s="51"/>
      <c r="J451" s="51"/>
      <c r="K451" s="51"/>
      <c r="L451" s="51"/>
      <c r="M451" s="51"/>
      <c r="N451" s="51"/>
      <c r="O451" s="51"/>
      <c r="P451" s="51"/>
      <c r="Q451" s="51"/>
      <c r="R451" s="51"/>
      <c r="S451" s="51"/>
      <c r="T451" s="51"/>
      <c r="U451" s="51"/>
      <c r="V451" s="51"/>
      <c r="W451" s="51"/>
      <c r="X451" s="51"/>
    </row>
    <row r="452" spans="2:24" ht="6" customHeight="1" x14ac:dyDescent="0.4"/>
    <row r="453" spans="2:24" ht="18.75" customHeight="1" x14ac:dyDescent="0.4">
      <c r="B453" s="30" t="s">
        <v>1780</v>
      </c>
      <c r="E453" s="70"/>
      <c r="F453" s="71"/>
      <c r="G453" s="71"/>
      <c r="H453" s="72"/>
      <c r="J453" s="30" t="s">
        <v>1787</v>
      </c>
      <c r="Q453" s="70"/>
      <c r="R453" s="71"/>
      <c r="S453" s="71"/>
      <c r="T453" s="72"/>
    </row>
    <row r="454" spans="2:24" ht="6" customHeight="1" x14ac:dyDescent="0.4"/>
    <row r="455" spans="2:24" x14ac:dyDescent="0.4">
      <c r="B455" s="30" t="s">
        <v>682</v>
      </c>
      <c r="E455" s="70"/>
      <c r="F455" s="71"/>
      <c r="G455" s="71"/>
      <c r="H455" s="72"/>
      <c r="J455" s="30" t="s">
        <v>683</v>
      </c>
      <c r="M455" s="70"/>
      <c r="N455" s="71"/>
      <c r="O455" s="71"/>
      <c r="P455" s="72"/>
      <c r="R455" s="30" t="s">
        <v>684</v>
      </c>
      <c r="U455" s="70"/>
      <c r="V455" s="71"/>
      <c r="W455" s="71"/>
      <c r="X455" s="72"/>
    </row>
    <row r="456" spans="2:24" ht="6" customHeight="1" x14ac:dyDescent="0.4"/>
    <row r="457" spans="2:24" x14ac:dyDescent="0.4">
      <c r="B457" s="30" t="s">
        <v>690</v>
      </c>
      <c r="H457" s="73"/>
      <c r="I457" s="74"/>
      <c r="J457" s="74"/>
      <c r="K457" s="74"/>
      <c r="L457" s="74"/>
      <c r="M457" s="74"/>
      <c r="N457" s="74"/>
      <c r="O457" s="74"/>
      <c r="P457" s="74"/>
      <c r="Q457" s="74"/>
      <c r="R457" s="74"/>
      <c r="S457" s="74"/>
      <c r="T457" s="74"/>
      <c r="U457" s="74"/>
      <c r="V457" s="74"/>
      <c r="W457" s="74"/>
      <c r="X457" s="75"/>
    </row>
    <row r="458" spans="2:24" ht="6" customHeight="1" x14ac:dyDescent="0.4"/>
    <row r="459" spans="2:24" x14ac:dyDescent="0.4">
      <c r="B459" s="30" t="s">
        <v>691</v>
      </c>
      <c r="H459" s="73"/>
      <c r="I459" s="74"/>
      <c r="J459" s="74"/>
      <c r="K459" s="74"/>
      <c r="L459" s="74"/>
      <c r="M459" s="74"/>
      <c r="N459" s="74"/>
      <c r="O459" s="74"/>
      <c r="P459" s="74"/>
      <c r="Q459" s="74"/>
      <c r="R459" s="74"/>
      <c r="S459" s="74"/>
      <c r="T459" s="74"/>
      <c r="U459" s="74"/>
      <c r="V459" s="74"/>
      <c r="W459" s="74"/>
      <c r="X459" s="75"/>
    </row>
    <row r="460" spans="2:24" ht="6" customHeight="1" x14ac:dyDescent="0.4"/>
    <row r="461" spans="2:24" x14ac:dyDescent="0.4">
      <c r="B461" s="30" t="s">
        <v>692</v>
      </c>
      <c r="H461" s="73"/>
      <c r="I461" s="74"/>
      <c r="J461" s="74"/>
      <c r="K461" s="74"/>
      <c r="L461" s="74"/>
      <c r="M461" s="74"/>
      <c r="N461" s="74"/>
      <c r="O461" s="74"/>
      <c r="P461" s="74"/>
      <c r="Q461" s="74"/>
      <c r="R461" s="74"/>
      <c r="S461" s="74"/>
      <c r="T461" s="74"/>
      <c r="U461" s="74"/>
      <c r="V461" s="74"/>
      <c r="W461" s="74"/>
      <c r="X461" s="75"/>
    </row>
    <row r="462" spans="2:24" ht="6" customHeight="1" x14ac:dyDescent="0.4"/>
    <row r="463" spans="2:24" x14ac:dyDescent="0.4">
      <c r="B463" s="30" t="s">
        <v>693</v>
      </c>
      <c r="H463" s="73"/>
      <c r="I463" s="74"/>
      <c r="J463" s="74"/>
      <c r="K463" s="74"/>
      <c r="L463" s="74"/>
      <c r="M463" s="74"/>
      <c r="N463" s="74"/>
      <c r="O463" s="74"/>
      <c r="P463" s="74"/>
      <c r="Q463" s="74"/>
      <c r="R463" s="74"/>
      <c r="S463" s="74"/>
      <c r="T463" s="74"/>
      <c r="U463" s="74"/>
      <c r="V463" s="74"/>
      <c r="W463" s="74"/>
      <c r="X463" s="75"/>
    </row>
    <row r="464" spans="2:24" ht="6" customHeight="1" x14ac:dyDescent="0.4"/>
    <row r="465" spans="2:24" x14ac:dyDescent="0.4">
      <c r="B465" s="30" t="s">
        <v>694</v>
      </c>
      <c r="H465" s="73"/>
      <c r="I465" s="74"/>
      <c r="J465" s="74"/>
      <c r="K465" s="74"/>
      <c r="L465" s="74"/>
      <c r="M465" s="74"/>
      <c r="N465" s="74"/>
      <c r="O465" s="74"/>
      <c r="P465" s="74"/>
      <c r="Q465" s="74"/>
      <c r="R465" s="74"/>
      <c r="S465" s="74"/>
      <c r="T465" s="74"/>
      <c r="U465" s="74"/>
      <c r="V465" s="74"/>
      <c r="W465" s="74"/>
      <c r="X465" s="75"/>
    </row>
    <row r="466" spans="2:24" ht="6" customHeight="1" x14ac:dyDescent="0.4"/>
    <row r="467" spans="2:24" x14ac:dyDescent="0.4">
      <c r="B467" s="30" t="s">
        <v>695</v>
      </c>
      <c r="H467" s="73"/>
      <c r="I467" s="74"/>
      <c r="J467" s="74"/>
      <c r="K467" s="74"/>
      <c r="L467" s="74"/>
      <c r="M467" s="74"/>
      <c r="N467" s="74"/>
      <c r="O467" s="74"/>
      <c r="P467" s="74"/>
      <c r="Q467" s="74"/>
      <c r="R467" s="74"/>
      <c r="S467" s="74"/>
      <c r="T467" s="74"/>
      <c r="U467" s="74"/>
      <c r="V467" s="74"/>
      <c r="W467" s="74"/>
      <c r="X467" s="75"/>
    </row>
    <row r="468" spans="2:24" ht="6" customHeight="1" x14ac:dyDescent="0.4"/>
    <row r="469" spans="2:24" x14ac:dyDescent="0.4">
      <c r="B469" s="30" t="s">
        <v>696</v>
      </c>
      <c r="H469" s="73"/>
      <c r="I469" s="74"/>
      <c r="J469" s="74"/>
      <c r="K469" s="74"/>
      <c r="L469" s="74"/>
      <c r="M469" s="74"/>
      <c r="N469" s="74"/>
      <c r="O469" s="74"/>
      <c r="P469" s="74"/>
      <c r="Q469" s="74"/>
      <c r="R469" s="74"/>
      <c r="S469" s="74"/>
      <c r="T469" s="74"/>
      <c r="U469" s="74"/>
      <c r="V469" s="74"/>
      <c r="W469" s="74"/>
      <c r="X469" s="75"/>
    </row>
    <row r="470" spans="2:24" ht="6" customHeight="1" x14ac:dyDescent="0.4"/>
    <row r="471" spans="2:24" x14ac:dyDescent="0.4">
      <c r="B471" s="30" t="s">
        <v>697</v>
      </c>
      <c r="F471" s="70"/>
      <c r="G471" s="72"/>
      <c r="H471" s="36" t="s">
        <v>5</v>
      </c>
      <c r="I471" s="6"/>
      <c r="J471" s="37" t="s">
        <v>6</v>
      </c>
      <c r="K471" s="6"/>
      <c r="L471" s="37" t="s">
        <v>7</v>
      </c>
      <c r="N471" s="30" t="s">
        <v>698</v>
      </c>
      <c r="Q471" s="70"/>
      <c r="R471" s="71"/>
      <c r="S471" s="72"/>
    </row>
    <row r="472" spans="2:24" ht="6" customHeight="1" x14ac:dyDescent="0.4"/>
    <row r="473" spans="2:24" x14ac:dyDescent="0.4">
      <c r="B473" s="30" t="s">
        <v>700</v>
      </c>
      <c r="F473" s="70"/>
      <c r="G473" s="72"/>
      <c r="H473" s="36" t="s">
        <v>5</v>
      </c>
      <c r="I473" s="6"/>
      <c r="J473" s="37" t="s">
        <v>6</v>
      </c>
      <c r="K473" s="6"/>
      <c r="L473" s="37" t="s">
        <v>7</v>
      </c>
      <c r="N473" s="30" t="s">
        <v>1728</v>
      </c>
      <c r="Q473" s="70"/>
      <c r="R473" s="71"/>
      <c r="S473" s="71"/>
      <c r="T473" s="71"/>
      <c r="U473" s="71"/>
      <c r="V473" s="72"/>
    </row>
    <row r="474" spans="2:24" ht="6" customHeight="1" x14ac:dyDescent="0.4"/>
    <row r="475" spans="2:24" x14ac:dyDescent="0.4">
      <c r="B475" s="30" t="s">
        <v>2746</v>
      </c>
      <c r="F475" s="70"/>
      <c r="G475" s="71"/>
      <c r="H475" s="71"/>
      <c r="I475" s="71"/>
      <c r="J475" s="71"/>
      <c r="K475" s="72"/>
      <c r="N475" s="30" t="s">
        <v>2588</v>
      </c>
      <c r="Q475" s="70"/>
      <c r="R475" s="72"/>
      <c r="S475" s="36" t="s">
        <v>5</v>
      </c>
      <c r="T475" s="6"/>
      <c r="U475" s="37" t="s">
        <v>6</v>
      </c>
      <c r="V475" s="6"/>
      <c r="W475" s="37" t="s">
        <v>7</v>
      </c>
    </row>
    <row r="476" spans="2:24" ht="6" customHeight="1" x14ac:dyDescent="0.4"/>
    <row r="477" spans="2:24" ht="18.75" customHeight="1" x14ac:dyDescent="0.4">
      <c r="B477" s="30" t="s">
        <v>702</v>
      </c>
      <c r="I477" s="70"/>
      <c r="J477" s="71"/>
      <c r="K477" s="71"/>
      <c r="L477" s="71"/>
      <c r="M477" s="72"/>
      <c r="N477" s="52" t="s">
        <v>2589</v>
      </c>
    </row>
    <row r="478" spans="2:24" ht="18.75" customHeight="1" x14ac:dyDescent="0.4"/>
    <row r="479" spans="2:24" x14ac:dyDescent="0.4">
      <c r="B479" s="40" t="s">
        <v>706</v>
      </c>
      <c r="F479" s="30" t="s">
        <v>703</v>
      </c>
      <c r="I479" s="70"/>
      <c r="J479" s="72"/>
      <c r="K479" s="36" t="s">
        <v>5</v>
      </c>
      <c r="L479" s="6"/>
      <c r="M479" s="37" t="s">
        <v>6</v>
      </c>
      <c r="N479" s="6"/>
      <c r="O479" s="37" t="s">
        <v>7</v>
      </c>
      <c r="Q479" s="30" t="s">
        <v>2590</v>
      </c>
      <c r="W479" s="70"/>
      <c r="X479" s="72"/>
    </row>
    <row r="480" spans="2:24" ht="6" customHeight="1" x14ac:dyDescent="0.4"/>
    <row r="481" spans="2:24" x14ac:dyDescent="0.4">
      <c r="B481" s="30" t="s">
        <v>1681</v>
      </c>
      <c r="F481" s="73"/>
      <c r="G481" s="74"/>
      <c r="H481" s="74"/>
      <c r="I481" s="74"/>
      <c r="J481" s="74"/>
      <c r="K481" s="74"/>
      <c r="L481" s="74"/>
      <c r="M481" s="74"/>
      <c r="N481" s="74"/>
      <c r="O481" s="74"/>
      <c r="P481" s="74"/>
      <c r="Q481" s="74"/>
      <c r="R481" s="74"/>
      <c r="S481" s="74"/>
      <c r="T481" s="74"/>
      <c r="U481" s="74"/>
      <c r="V481" s="74"/>
      <c r="W481" s="74"/>
      <c r="X481" s="75"/>
    </row>
    <row r="482" spans="2:24" ht="6" customHeight="1" x14ac:dyDescent="0.4"/>
    <row r="483" spans="2:24" x14ac:dyDescent="0.4">
      <c r="B483" s="30" t="s">
        <v>704</v>
      </c>
      <c r="F483" s="67"/>
      <c r="G483" s="68"/>
      <c r="H483" s="68"/>
      <c r="I483" s="68"/>
      <c r="J483" s="68"/>
      <c r="K483" s="68"/>
      <c r="L483" s="68"/>
      <c r="M483" s="68"/>
      <c r="N483" s="68"/>
      <c r="O483" s="68"/>
      <c r="P483" s="68"/>
      <c r="Q483" s="68"/>
      <c r="R483" s="68"/>
      <c r="S483" s="68"/>
      <c r="T483" s="68"/>
      <c r="U483" s="68"/>
      <c r="V483" s="68"/>
      <c r="W483" s="68"/>
      <c r="X483" s="69"/>
    </row>
    <row r="484" spans="2:24" ht="6" customHeight="1" x14ac:dyDescent="0.4"/>
    <row r="485" spans="2:24" x14ac:dyDescent="0.4">
      <c r="B485" s="30" t="s">
        <v>678</v>
      </c>
      <c r="H485" s="70"/>
      <c r="I485" s="71"/>
      <c r="J485" s="71"/>
      <c r="K485" s="71"/>
      <c r="L485" s="72"/>
    </row>
    <row r="486" spans="2:24" ht="6" customHeight="1" x14ac:dyDescent="0.4"/>
    <row r="487" spans="2:24" x14ac:dyDescent="0.4">
      <c r="B487" s="40" t="s">
        <v>707</v>
      </c>
      <c r="F487" s="30" t="s">
        <v>703</v>
      </c>
      <c r="I487" s="70"/>
      <c r="J487" s="72"/>
      <c r="K487" s="36" t="s">
        <v>5</v>
      </c>
      <c r="L487" s="6"/>
      <c r="M487" s="37" t="s">
        <v>6</v>
      </c>
      <c r="N487" s="6"/>
      <c r="O487" s="37" t="s">
        <v>7</v>
      </c>
      <c r="Q487" s="30" t="s">
        <v>2590</v>
      </c>
      <c r="W487" s="70"/>
      <c r="X487" s="72"/>
    </row>
    <row r="488" spans="2:24" ht="6" customHeight="1" x14ac:dyDescent="0.4"/>
    <row r="489" spans="2:24" x14ac:dyDescent="0.4">
      <c r="B489" s="30" t="s">
        <v>705</v>
      </c>
      <c r="F489" s="73"/>
      <c r="G489" s="74"/>
      <c r="H489" s="74"/>
      <c r="I489" s="74"/>
      <c r="J489" s="74"/>
      <c r="K489" s="74"/>
      <c r="L489" s="74"/>
      <c r="M489" s="74"/>
      <c r="N489" s="74"/>
      <c r="O489" s="74"/>
      <c r="P489" s="74"/>
      <c r="Q489" s="74"/>
      <c r="R489" s="74"/>
      <c r="S489" s="74"/>
      <c r="T489" s="74"/>
      <c r="U489" s="74"/>
      <c r="V489" s="74"/>
      <c r="W489" s="74"/>
      <c r="X489" s="75"/>
    </row>
    <row r="490" spans="2:24" ht="6" customHeight="1" x14ac:dyDescent="0.4"/>
    <row r="491" spans="2:24" x14ac:dyDescent="0.4">
      <c r="B491" s="30" t="s">
        <v>704</v>
      </c>
      <c r="F491" s="67"/>
      <c r="G491" s="68"/>
      <c r="H491" s="68"/>
      <c r="I491" s="68"/>
      <c r="J491" s="68"/>
      <c r="K491" s="68"/>
      <c r="L491" s="68"/>
      <c r="M491" s="68"/>
      <c r="N491" s="68"/>
      <c r="O491" s="68"/>
      <c r="P491" s="68"/>
      <c r="Q491" s="68"/>
      <c r="R491" s="68"/>
      <c r="S491" s="68"/>
      <c r="T491" s="68"/>
      <c r="U491" s="68"/>
      <c r="V491" s="68"/>
      <c r="W491" s="68"/>
      <c r="X491" s="69"/>
    </row>
    <row r="492" spans="2:24" ht="6" customHeight="1" x14ac:dyDescent="0.4"/>
    <row r="493" spans="2:24" x14ac:dyDescent="0.4">
      <c r="B493" s="30" t="s">
        <v>678</v>
      </c>
      <c r="H493" s="70"/>
      <c r="I493" s="71"/>
      <c r="J493" s="71"/>
      <c r="K493" s="71"/>
      <c r="L493" s="72"/>
    </row>
    <row r="494" spans="2:24" ht="6" customHeight="1" x14ac:dyDescent="0.4"/>
    <row r="495" spans="2:24" x14ac:dyDescent="0.4">
      <c r="B495" s="40" t="s">
        <v>708</v>
      </c>
      <c r="F495" s="30" t="s">
        <v>703</v>
      </c>
      <c r="I495" s="70"/>
      <c r="J495" s="72"/>
      <c r="K495" s="36" t="s">
        <v>5</v>
      </c>
      <c r="L495" s="6"/>
      <c r="M495" s="37" t="s">
        <v>6</v>
      </c>
      <c r="N495" s="6"/>
      <c r="O495" s="37" t="s">
        <v>7</v>
      </c>
      <c r="Q495" s="30" t="s">
        <v>2590</v>
      </c>
      <c r="W495" s="70"/>
      <c r="X495" s="72"/>
    </row>
    <row r="496" spans="2:24" ht="6" customHeight="1" x14ac:dyDescent="0.4"/>
    <row r="497" spans="2:29" x14ac:dyDescent="0.4">
      <c r="B497" s="30" t="s">
        <v>705</v>
      </c>
      <c r="F497" s="73"/>
      <c r="G497" s="74"/>
      <c r="H497" s="74"/>
      <c r="I497" s="74"/>
      <c r="J497" s="74"/>
      <c r="K497" s="74"/>
      <c r="L497" s="74"/>
      <c r="M497" s="74"/>
      <c r="N497" s="74"/>
      <c r="O497" s="74"/>
      <c r="P497" s="74"/>
      <c r="Q497" s="74"/>
      <c r="R497" s="74"/>
      <c r="S497" s="74"/>
      <c r="T497" s="74"/>
      <c r="U497" s="74"/>
      <c r="V497" s="74"/>
      <c r="W497" s="74"/>
      <c r="X497" s="75"/>
    </row>
    <row r="498" spans="2:29" ht="6" customHeight="1" x14ac:dyDescent="0.4"/>
    <row r="499" spans="2:29" x14ac:dyDescent="0.4">
      <c r="B499" s="30" t="s">
        <v>704</v>
      </c>
      <c r="F499" s="67"/>
      <c r="G499" s="68"/>
      <c r="H499" s="68"/>
      <c r="I499" s="68"/>
      <c r="J499" s="68"/>
      <c r="K499" s="68"/>
      <c r="L499" s="68"/>
      <c r="M499" s="68"/>
      <c r="N499" s="68"/>
      <c r="O499" s="68"/>
      <c r="P499" s="68"/>
      <c r="Q499" s="68"/>
      <c r="R499" s="68"/>
      <c r="S499" s="68"/>
      <c r="T499" s="68"/>
      <c r="U499" s="68"/>
      <c r="V499" s="68"/>
      <c r="W499" s="68"/>
      <c r="X499" s="69"/>
    </row>
    <row r="500" spans="2:29" ht="6" customHeight="1" x14ac:dyDescent="0.4"/>
    <row r="501" spans="2:29" x14ac:dyDescent="0.4">
      <c r="B501" s="30" t="s">
        <v>678</v>
      </c>
      <c r="H501" s="70"/>
      <c r="I501" s="71"/>
      <c r="J501" s="71"/>
      <c r="K501" s="71"/>
      <c r="L501" s="72"/>
    </row>
    <row r="502" spans="2:29" ht="18.75" customHeight="1" x14ac:dyDescent="0.4"/>
    <row r="503" spans="2:29" x14ac:dyDescent="0.4">
      <c r="B503" s="30" t="s">
        <v>2702</v>
      </c>
      <c r="N503" s="70"/>
      <c r="O503" s="72"/>
    </row>
    <row r="504" spans="2:29" ht="6" customHeight="1" x14ac:dyDescent="0.4"/>
    <row r="505" spans="2:29" x14ac:dyDescent="0.4">
      <c r="B505" s="40" t="s">
        <v>2700</v>
      </c>
    </row>
    <row r="506" spans="2:29" ht="6" customHeight="1" x14ac:dyDescent="0.4"/>
    <row r="507" spans="2:29" x14ac:dyDescent="0.4">
      <c r="B507" s="30" t="s">
        <v>1681</v>
      </c>
      <c r="F507" s="73"/>
      <c r="G507" s="74"/>
      <c r="H507" s="74"/>
      <c r="I507" s="74"/>
      <c r="J507" s="74"/>
      <c r="K507" s="74"/>
      <c r="L507" s="74"/>
      <c r="M507" s="74"/>
      <c r="N507" s="74"/>
      <c r="O507" s="74"/>
      <c r="P507" s="74"/>
      <c r="Q507" s="74"/>
      <c r="R507" s="74"/>
      <c r="S507" s="74"/>
      <c r="T507" s="74"/>
      <c r="U507" s="74"/>
      <c r="V507" s="74"/>
      <c r="W507" s="74"/>
      <c r="X507" s="75"/>
    </row>
    <row r="508" spans="2:29" ht="6" customHeight="1" x14ac:dyDescent="0.4"/>
    <row r="509" spans="2:29" x14ac:dyDescent="0.4">
      <c r="B509" s="30" t="s">
        <v>704</v>
      </c>
      <c r="F509" s="67"/>
      <c r="G509" s="68"/>
      <c r="H509" s="68"/>
      <c r="I509" s="68"/>
      <c r="J509" s="68"/>
      <c r="K509" s="68"/>
      <c r="L509" s="68"/>
      <c r="M509" s="68"/>
      <c r="N509" s="68"/>
      <c r="O509" s="68"/>
      <c r="P509" s="68"/>
      <c r="Q509" s="68"/>
      <c r="R509" s="68"/>
      <c r="S509" s="68"/>
      <c r="T509" s="68"/>
      <c r="U509" s="68"/>
      <c r="V509" s="68"/>
      <c r="W509" s="68"/>
      <c r="X509" s="69"/>
    </row>
    <row r="510" spans="2:29" ht="6" customHeight="1" x14ac:dyDescent="0.4"/>
    <row r="511" spans="2:29" x14ac:dyDescent="0.4">
      <c r="B511" s="30" t="s">
        <v>2699</v>
      </c>
      <c r="F511" s="70"/>
      <c r="G511" s="71"/>
      <c r="H511" s="71"/>
      <c r="I511" s="71"/>
      <c r="J511" s="72"/>
      <c r="AC511" s="7"/>
    </row>
    <row r="512" spans="2:29" ht="6" customHeight="1" x14ac:dyDescent="0.4"/>
    <row r="513" spans="2:24" x14ac:dyDescent="0.4">
      <c r="B513" s="40" t="s">
        <v>2701</v>
      </c>
    </row>
    <row r="514" spans="2:24" ht="6" customHeight="1" x14ac:dyDescent="0.4"/>
    <row r="515" spans="2:24" x14ac:dyDescent="0.4">
      <c r="B515" s="30" t="s">
        <v>705</v>
      </c>
      <c r="F515" s="73"/>
      <c r="G515" s="74"/>
      <c r="H515" s="74"/>
      <c r="I515" s="74"/>
      <c r="J515" s="74"/>
      <c r="K515" s="74"/>
      <c r="L515" s="74"/>
      <c r="M515" s="74"/>
      <c r="N515" s="74"/>
      <c r="O515" s="74"/>
      <c r="P515" s="74"/>
      <c r="Q515" s="74"/>
      <c r="R515" s="74"/>
      <c r="S515" s="74"/>
      <c r="T515" s="74"/>
      <c r="U515" s="74"/>
      <c r="V515" s="74"/>
      <c r="W515" s="74"/>
      <c r="X515" s="75"/>
    </row>
    <row r="516" spans="2:24" ht="6" customHeight="1" x14ac:dyDescent="0.4"/>
    <row r="517" spans="2:24" x14ac:dyDescent="0.4">
      <c r="B517" s="30" t="s">
        <v>704</v>
      </c>
      <c r="F517" s="67"/>
      <c r="G517" s="68"/>
      <c r="H517" s="68"/>
      <c r="I517" s="68"/>
      <c r="J517" s="68"/>
      <c r="K517" s="68"/>
      <c r="L517" s="68"/>
      <c r="M517" s="68"/>
      <c r="N517" s="68"/>
      <c r="O517" s="68"/>
      <c r="P517" s="68"/>
      <c r="Q517" s="68"/>
      <c r="R517" s="68"/>
      <c r="S517" s="68"/>
      <c r="T517" s="68"/>
      <c r="U517" s="68"/>
      <c r="V517" s="68"/>
      <c r="W517" s="68"/>
      <c r="X517" s="69"/>
    </row>
    <row r="518" spans="2:24" ht="6" customHeight="1" x14ac:dyDescent="0.4"/>
    <row r="519" spans="2:24" x14ac:dyDescent="0.4">
      <c r="B519" s="30" t="s">
        <v>2699</v>
      </c>
      <c r="F519" s="70"/>
      <c r="G519" s="71"/>
      <c r="H519" s="71"/>
      <c r="I519" s="71"/>
      <c r="J519" s="72"/>
    </row>
    <row r="520" spans="2:24" ht="6" customHeight="1" x14ac:dyDescent="0.4"/>
    <row r="521" spans="2:24" ht="19.5" thickBot="1" x14ac:dyDescent="0.45">
      <c r="B521" s="50" t="s">
        <v>1682</v>
      </c>
      <c r="C521" s="50"/>
      <c r="D521" s="50"/>
      <c r="E521" s="50"/>
      <c r="F521" s="50"/>
      <c r="G521" s="51"/>
      <c r="H521" s="51"/>
      <c r="I521" s="51"/>
      <c r="J521" s="51"/>
      <c r="K521" s="51"/>
      <c r="L521" s="51"/>
      <c r="M521" s="51"/>
      <c r="N521" s="51"/>
      <c r="O521" s="51"/>
      <c r="P521" s="51"/>
      <c r="Q521" s="51"/>
      <c r="R521" s="51"/>
      <c r="S521" s="51"/>
      <c r="T521" s="51"/>
      <c r="U521" s="51"/>
      <c r="V521" s="51"/>
      <c r="W521" s="51"/>
      <c r="X521" s="51"/>
    </row>
    <row r="522" spans="2:24" ht="6" customHeight="1" x14ac:dyDescent="0.4"/>
    <row r="523" spans="2:24" ht="18.75" customHeight="1" x14ac:dyDescent="0.4">
      <c r="B523" s="30" t="s">
        <v>1780</v>
      </c>
      <c r="E523" s="70"/>
      <c r="F523" s="71"/>
      <c r="G523" s="71"/>
      <c r="H523" s="72"/>
      <c r="J523" s="30" t="s">
        <v>1787</v>
      </c>
      <c r="Q523" s="70"/>
      <c r="R523" s="71"/>
      <c r="S523" s="71"/>
      <c r="T523" s="72"/>
    </row>
    <row r="524" spans="2:24" ht="6" customHeight="1" x14ac:dyDescent="0.4"/>
    <row r="525" spans="2:24" x14ac:dyDescent="0.4">
      <c r="B525" s="30" t="s">
        <v>682</v>
      </c>
      <c r="E525" s="70"/>
      <c r="F525" s="71"/>
      <c r="G525" s="71"/>
      <c r="H525" s="72"/>
      <c r="J525" s="30" t="s">
        <v>683</v>
      </c>
      <c r="M525" s="70"/>
      <c r="N525" s="71"/>
      <c r="O525" s="71"/>
      <c r="P525" s="72"/>
      <c r="R525" s="30" t="s">
        <v>684</v>
      </c>
      <c r="U525" s="70"/>
      <c r="V525" s="71"/>
      <c r="W525" s="71"/>
      <c r="X525" s="72"/>
    </row>
    <row r="526" spans="2:24" ht="6" customHeight="1" x14ac:dyDescent="0.4"/>
    <row r="527" spans="2:24" x14ac:dyDescent="0.4">
      <c r="B527" s="30" t="s">
        <v>690</v>
      </c>
      <c r="H527" s="73"/>
      <c r="I527" s="74"/>
      <c r="J527" s="74"/>
      <c r="K527" s="74"/>
      <c r="L527" s="74"/>
      <c r="M527" s="74"/>
      <c r="N527" s="74"/>
      <c r="O527" s="74"/>
      <c r="P527" s="74"/>
      <c r="Q527" s="74"/>
      <c r="R527" s="74"/>
      <c r="S527" s="74"/>
      <c r="T527" s="74"/>
      <c r="U527" s="74"/>
      <c r="V527" s="74"/>
      <c r="W527" s="74"/>
      <c r="X527" s="75"/>
    </row>
    <row r="528" spans="2:24" ht="6" customHeight="1" x14ac:dyDescent="0.4"/>
    <row r="529" spans="2:24" x14ac:dyDescent="0.4">
      <c r="B529" s="30" t="s">
        <v>691</v>
      </c>
      <c r="H529" s="73"/>
      <c r="I529" s="74"/>
      <c r="J529" s="74"/>
      <c r="K529" s="74"/>
      <c r="L529" s="74"/>
      <c r="M529" s="74"/>
      <c r="N529" s="74"/>
      <c r="O529" s="74"/>
      <c r="P529" s="74"/>
      <c r="Q529" s="74"/>
      <c r="R529" s="74"/>
      <c r="S529" s="74"/>
      <c r="T529" s="74"/>
      <c r="U529" s="74"/>
      <c r="V529" s="74"/>
      <c r="W529" s="74"/>
      <c r="X529" s="75"/>
    </row>
    <row r="530" spans="2:24" ht="6" customHeight="1" x14ac:dyDescent="0.4"/>
    <row r="531" spans="2:24" x14ac:dyDescent="0.4">
      <c r="B531" s="30" t="s">
        <v>692</v>
      </c>
      <c r="H531" s="73"/>
      <c r="I531" s="74"/>
      <c r="J531" s="74"/>
      <c r="K531" s="74"/>
      <c r="L531" s="74"/>
      <c r="M531" s="74"/>
      <c r="N531" s="74"/>
      <c r="O531" s="74"/>
      <c r="P531" s="74"/>
      <c r="Q531" s="74"/>
      <c r="R531" s="74"/>
      <c r="S531" s="74"/>
      <c r="T531" s="74"/>
      <c r="U531" s="74"/>
      <c r="V531" s="74"/>
      <c r="W531" s="74"/>
      <c r="X531" s="75"/>
    </row>
    <row r="532" spans="2:24" ht="6" customHeight="1" x14ac:dyDescent="0.4"/>
    <row r="533" spans="2:24" x14ac:dyDescent="0.4">
      <c r="B533" s="30" t="s">
        <v>693</v>
      </c>
      <c r="H533" s="73"/>
      <c r="I533" s="74"/>
      <c r="J533" s="74"/>
      <c r="K533" s="74"/>
      <c r="L533" s="74"/>
      <c r="M533" s="74"/>
      <c r="N533" s="74"/>
      <c r="O533" s="74"/>
      <c r="P533" s="74"/>
      <c r="Q533" s="74"/>
      <c r="R533" s="74"/>
      <c r="S533" s="74"/>
      <c r="T533" s="74"/>
      <c r="U533" s="74"/>
      <c r="V533" s="74"/>
      <c r="W533" s="74"/>
      <c r="X533" s="75"/>
    </row>
    <row r="534" spans="2:24" ht="6" customHeight="1" x14ac:dyDescent="0.4"/>
    <row r="535" spans="2:24" x14ac:dyDescent="0.4">
      <c r="B535" s="30" t="s">
        <v>694</v>
      </c>
      <c r="H535" s="73"/>
      <c r="I535" s="74"/>
      <c r="J535" s="74"/>
      <c r="K535" s="74"/>
      <c r="L535" s="74"/>
      <c r="M535" s="74"/>
      <c r="N535" s="74"/>
      <c r="O535" s="74"/>
      <c r="P535" s="74"/>
      <c r="Q535" s="74"/>
      <c r="R535" s="74"/>
      <c r="S535" s="74"/>
      <c r="T535" s="74"/>
      <c r="U535" s="74"/>
      <c r="V535" s="74"/>
      <c r="W535" s="74"/>
      <c r="X535" s="75"/>
    </row>
    <row r="536" spans="2:24" ht="6" customHeight="1" x14ac:dyDescent="0.4"/>
    <row r="537" spans="2:24" x14ac:dyDescent="0.4">
      <c r="B537" s="30" t="s">
        <v>695</v>
      </c>
      <c r="H537" s="73"/>
      <c r="I537" s="74"/>
      <c r="J537" s="74"/>
      <c r="K537" s="74"/>
      <c r="L537" s="74"/>
      <c r="M537" s="74"/>
      <c r="N537" s="74"/>
      <c r="O537" s="74"/>
      <c r="P537" s="74"/>
      <c r="Q537" s="74"/>
      <c r="R537" s="74"/>
      <c r="S537" s="74"/>
      <c r="T537" s="74"/>
      <c r="U537" s="74"/>
      <c r="V537" s="74"/>
      <c r="W537" s="74"/>
      <c r="X537" s="75"/>
    </row>
    <row r="538" spans="2:24" ht="6" customHeight="1" x14ac:dyDescent="0.4"/>
    <row r="539" spans="2:24" x14ac:dyDescent="0.4">
      <c r="B539" s="30" t="s">
        <v>696</v>
      </c>
      <c r="H539" s="73"/>
      <c r="I539" s="74"/>
      <c r="J539" s="74"/>
      <c r="K539" s="74"/>
      <c r="L539" s="74"/>
      <c r="M539" s="74"/>
      <c r="N539" s="74"/>
      <c r="O539" s="74"/>
      <c r="P539" s="74"/>
      <c r="Q539" s="74"/>
      <c r="R539" s="74"/>
      <c r="S539" s="74"/>
      <c r="T539" s="74"/>
      <c r="U539" s="74"/>
      <c r="V539" s="74"/>
      <c r="W539" s="74"/>
      <c r="X539" s="75"/>
    </row>
    <row r="540" spans="2:24" ht="6" customHeight="1" x14ac:dyDescent="0.4"/>
    <row r="541" spans="2:24" x14ac:dyDescent="0.4">
      <c r="B541" s="30" t="s">
        <v>697</v>
      </c>
      <c r="F541" s="70"/>
      <c r="G541" s="72"/>
      <c r="H541" s="36" t="s">
        <v>5</v>
      </c>
      <c r="I541" s="6"/>
      <c r="J541" s="37" t="s">
        <v>6</v>
      </c>
      <c r="K541" s="6"/>
      <c r="L541" s="37" t="s">
        <v>7</v>
      </c>
      <c r="N541" s="30" t="s">
        <v>698</v>
      </c>
      <c r="Q541" s="70"/>
      <c r="R541" s="71"/>
      <c r="S541" s="72"/>
    </row>
    <row r="542" spans="2:24" ht="6" customHeight="1" x14ac:dyDescent="0.4"/>
    <row r="543" spans="2:24" x14ac:dyDescent="0.4">
      <c r="B543" s="30" t="s">
        <v>700</v>
      </c>
      <c r="F543" s="70"/>
      <c r="G543" s="72"/>
      <c r="H543" s="36" t="s">
        <v>5</v>
      </c>
      <c r="I543" s="6"/>
      <c r="J543" s="37" t="s">
        <v>6</v>
      </c>
      <c r="K543" s="6"/>
      <c r="L543" s="37" t="s">
        <v>7</v>
      </c>
      <c r="N543" s="30" t="s">
        <v>1728</v>
      </c>
      <c r="Q543" s="70"/>
      <c r="R543" s="71"/>
      <c r="S543" s="71"/>
      <c r="T543" s="71"/>
      <c r="U543" s="71"/>
      <c r="V543" s="72"/>
    </row>
    <row r="544" spans="2:24" ht="6" customHeight="1" x14ac:dyDescent="0.4"/>
    <row r="545" spans="2:24" x14ac:dyDescent="0.4">
      <c r="B545" s="30" t="s">
        <v>2746</v>
      </c>
      <c r="F545" s="70"/>
      <c r="G545" s="71"/>
      <c r="H545" s="71"/>
      <c r="I545" s="71"/>
      <c r="J545" s="71"/>
      <c r="K545" s="72"/>
      <c r="N545" s="30" t="s">
        <v>2588</v>
      </c>
      <c r="Q545" s="70"/>
      <c r="R545" s="72"/>
      <c r="S545" s="36" t="s">
        <v>5</v>
      </c>
      <c r="T545" s="6"/>
      <c r="U545" s="37" t="s">
        <v>6</v>
      </c>
      <c r="V545" s="6"/>
      <c r="W545" s="37" t="s">
        <v>7</v>
      </c>
    </row>
    <row r="546" spans="2:24" ht="6" customHeight="1" x14ac:dyDescent="0.4"/>
    <row r="547" spans="2:24" ht="18.75" customHeight="1" x14ac:dyDescent="0.4">
      <c r="B547" s="30" t="s">
        <v>702</v>
      </c>
      <c r="I547" s="70"/>
      <c r="J547" s="71"/>
      <c r="K547" s="71"/>
      <c r="L547" s="71"/>
      <c r="M547" s="72"/>
      <c r="N547" s="52" t="s">
        <v>2589</v>
      </c>
    </row>
    <row r="548" spans="2:24" ht="18.75" customHeight="1" x14ac:dyDescent="0.4"/>
    <row r="549" spans="2:24" x14ac:dyDescent="0.4">
      <c r="B549" s="40" t="s">
        <v>706</v>
      </c>
      <c r="F549" s="30" t="s">
        <v>703</v>
      </c>
      <c r="I549" s="70"/>
      <c r="J549" s="72"/>
      <c r="K549" s="36" t="s">
        <v>5</v>
      </c>
      <c r="L549" s="6"/>
      <c r="M549" s="37" t="s">
        <v>6</v>
      </c>
      <c r="N549" s="6"/>
      <c r="O549" s="37" t="s">
        <v>7</v>
      </c>
      <c r="Q549" s="30" t="s">
        <v>2590</v>
      </c>
      <c r="W549" s="70"/>
      <c r="X549" s="72"/>
    </row>
    <row r="550" spans="2:24" ht="6" customHeight="1" x14ac:dyDescent="0.4"/>
    <row r="551" spans="2:24" x14ac:dyDescent="0.4">
      <c r="B551" s="30" t="s">
        <v>1681</v>
      </c>
      <c r="F551" s="73"/>
      <c r="G551" s="74"/>
      <c r="H551" s="74"/>
      <c r="I551" s="74"/>
      <c r="J551" s="74"/>
      <c r="K551" s="74"/>
      <c r="L551" s="74"/>
      <c r="M551" s="74"/>
      <c r="N551" s="74"/>
      <c r="O551" s="74"/>
      <c r="P551" s="74"/>
      <c r="Q551" s="74"/>
      <c r="R551" s="74"/>
      <c r="S551" s="74"/>
      <c r="T551" s="74"/>
      <c r="U551" s="74"/>
      <c r="V551" s="74"/>
      <c r="W551" s="74"/>
      <c r="X551" s="75"/>
    </row>
    <row r="552" spans="2:24" ht="6" customHeight="1" x14ac:dyDescent="0.4"/>
    <row r="553" spans="2:24" x14ac:dyDescent="0.4">
      <c r="B553" s="30" t="s">
        <v>704</v>
      </c>
      <c r="F553" s="67"/>
      <c r="G553" s="68"/>
      <c r="H553" s="68"/>
      <c r="I553" s="68"/>
      <c r="J553" s="68"/>
      <c r="K553" s="68"/>
      <c r="L553" s="68"/>
      <c r="M553" s="68"/>
      <c r="N553" s="68"/>
      <c r="O553" s="68"/>
      <c r="P553" s="68"/>
      <c r="Q553" s="68"/>
      <c r="R553" s="68"/>
      <c r="S553" s="68"/>
      <c r="T553" s="68"/>
      <c r="U553" s="68"/>
      <c r="V553" s="68"/>
      <c r="W553" s="68"/>
      <c r="X553" s="69"/>
    </row>
    <row r="554" spans="2:24" ht="6" customHeight="1" x14ac:dyDescent="0.4"/>
    <row r="555" spans="2:24" x14ac:dyDescent="0.4">
      <c r="B555" s="30" t="s">
        <v>678</v>
      </c>
      <c r="H555" s="70"/>
      <c r="I555" s="71"/>
      <c r="J555" s="71"/>
      <c r="K555" s="71"/>
      <c r="L555" s="72"/>
    </row>
    <row r="556" spans="2:24" ht="6" customHeight="1" x14ac:dyDescent="0.4"/>
    <row r="557" spans="2:24" x14ac:dyDescent="0.4">
      <c r="B557" s="40" t="s">
        <v>707</v>
      </c>
      <c r="F557" s="30" t="s">
        <v>703</v>
      </c>
      <c r="I557" s="70"/>
      <c r="J557" s="72"/>
      <c r="K557" s="36" t="s">
        <v>5</v>
      </c>
      <c r="L557" s="6"/>
      <c r="M557" s="37" t="s">
        <v>6</v>
      </c>
      <c r="N557" s="6"/>
      <c r="O557" s="37" t="s">
        <v>7</v>
      </c>
      <c r="Q557" s="30" t="s">
        <v>2590</v>
      </c>
      <c r="W557" s="70"/>
      <c r="X557" s="72"/>
    </row>
    <row r="558" spans="2:24" ht="6" customHeight="1" x14ac:dyDescent="0.4"/>
    <row r="559" spans="2:24" x14ac:dyDescent="0.4">
      <c r="B559" s="30" t="s">
        <v>705</v>
      </c>
      <c r="F559" s="73"/>
      <c r="G559" s="74"/>
      <c r="H559" s="74"/>
      <c r="I559" s="74"/>
      <c r="J559" s="74"/>
      <c r="K559" s="74"/>
      <c r="L559" s="74"/>
      <c r="M559" s="74"/>
      <c r="N559" s="74"/>
      <c r="O559" s="74"/>
      <c r="P559" s="74"/>
      <c r="Q559" s="74"/>
      <c r="R559" s="74"/>
      <c r="S559" s="74"/>
      <c r="T559" s="74"/>
      <c r="U559" s="74"/>
      <c r="V559" s="74"/>
      <c r="W559" s="74"/>
      <c r="X559" s="75"/>
    </row>
    <row r="560" spans="2:24" ht="6" customHeight="1" x14ac:dyDescent="0.4"/>
    <row r="561" spans="2:24" x14ac:dyDescent="0.4">
      <c r="B561" s="30" t="s">
        <v>704</v>
      </c>
      <c r="F561" s="67"/>
      <c r="G561" s="68"/>
      <c r="H561" s="68"/>
      <c r="I561" s="68"/>
      <c r="J561" s="68"/>
      <c r="K561" s="68"/>
      <c r="L561" s="68"/>
      <c r="M561" s="68"/>
      <c r="N561" s="68"/>
      <c r="O561" s="68"/>
      <c r="P561" s="68"/>
      <c r="Q561" s="68"/>
      <c r="R561" s="68"/>
      <c r="S561" s="68"/>
      <c r="T561" s="68"/>
      <c r="U561" s="68"/>
      <c r="V561" s="68"/>
      <c r="W561" s="68"/>
      <c r="X561" s="69"/>
    </row>
    <row r="562" spans="2:24" ht="6" customHeight="1" x14ac:dyDescent="0.4"/>
    <row r="563" spans="2:24" x14ac:dyDescent="0.4">
      <c r="B563" s="30" t="s">
        <v>678</v>
      </c>
      <c r="H563" s="70"/>
      <c r="I563" s="71"/>
      <c r="J563" s="71"/>
      <c r="K563" s="71"/>
      <c r="L563" s="72"/>
    </row>
    <row r="564" spans="2:24" ht="6" customHeight="1" x14ac:dyDescent="0.4"/>
    <row r="565" spans="2:24" x14ac:dyDescent="0.4">
      <c r="B565" s="40" t="s">
        <v>708</v>
      </c>
      <c r="F565" s="30" t="s">
        <v>703</v>
      </c>
      <c r="I565" s="70"/>
      <c r="J565" s="72"/>
      <c r="K565" s="36" t="s">
        <v>5</v>
      </c>
      <c r="L565" s="6"/>
      <c r="M565" s="37" t="s">
        <v>6</v>
      </c>
      <c r="N565" s="6"/>
      <c r="O565" s="37" t="s">
        <v>7</v>
      </c>
      <c r="Q565" s="30" t="s">
        <v>2590</v>
      </c>
      <c r="W565" s="70"/>
      <c r="X565" s="72"/>
    </row>
    <row r="566" spans="2:24" ht="6" customHeight="1" x14ac:dyDescent="0.4"/>
    <row r="567" spans="2:24" x14ac:dyDescent="0.4">
      <c r="B567" s="30" t="s">
        <v>705</v>
      </c>
      <c r="F567" s="73"/>
      <c r="G567" s="74"/>
      <c r="H567" s="74"/>
      <c r="I567" s="74"/>
      <c r="J567" s="74"/>
      <c r="K567" s="74"/>
      <c r="L567" s="74"/>
      <c r="M567" s="74"/>
      <c r="N567" s="74"/>
      <c r="O567" s="74"/>
      <c r="P567" s="74"/>
      <c r="Q567" s="74"/>
      <c r="R567" s="74"/>
      <c r="S567" s="74"/>
      <c r="T567" s="74"/>
      <c r="U567" s="74"/>
      <c r="V567" s="74"/>
      <c r="W567" s="74"/>
      <c r="X567" s="75"/>
    </row>
    <row r="568" spans="2:24" ht="6" customHeight="1" x14ac:dyDescent="0.4"/>
    <row r="569" spans="2:24" x14ac:dyDescent="0.4">
      <c r="B569" s="30" t="s">
        <v>704</v>
      </c>
      <c r="F569" s="67"/>
      <c r="G569" s="68"/>
      <c r="H569" s="68"/>
      <c r="I569" s="68"/>
      <c r="J569" s="68"/>
      <c r="K569" s="68"/>
      <c r="L569" s="68"/>
      <c r="M569" s="68"/>
      <c r="N569" s="68"/>
      <c r="O569" s="68"/>
      <c r="P569" s="68"/>
      <c r="Q569" s="68"/>
      <c r="R569" s="68"/>
      <c r="S569" s="68"/>
      <c r="T569" s="68"/>
      <c r="U569" s="68"/>
      <c r="V569" s="68"/>
      <c r="W569" s="68"/>
      <c r="X569" s="69"/>
    </row>
    <row r="570" spans="2:24" ht="6" customHeight="1" x14ac:dyDescent="0.4"/>
    <row r="571" spans="2:24" x14ac:dyDescent="0.4">
      <c r="B571" s="30" t="s">
        <v>678</v>
      </c>
      <c r="H571" s="70"/>
      <c r="I571" s="71"/>
      <c r="J571" s="71"/>
      <c r="K571" s="71"/>
      <c r="L571" s="72"/>
    </row>
    <row r="572" spans="2:24" ht="18.75" customHeight="1" x14ac:dyDescent="0.4"/>
    <row r="573" spans="2:24" x14ac:dyDescent="0.4">
      <c r="B573" s="30" t="s">
        <v>2702</v>
      </c>
      <c r="N573" s="70"/>
      <c r="O573" s="72"/>
    </row>
    <row r="574" spans="2:24" ht="6" customHeight="1" x14ac:dyDescent="0.4"/>
    <row r="575" spans="2:24" x14ac:dyDescent="0.4">
      <c r="B575" s="40" t="s">
        <v>2700</v>
      </c>
    </row>
    <row r="576" spans="2:24" ht="6" customHeight="1" x14ac:dyDescent="0.4"/>
    <row r="577" spans="2:29" x14ac:dyDescent="0.4">
      <c r="B577" s="30" t="s">
        <v>1681</v>
      </c>
      <c r="F577" s="73"/>
      <c r="G577" s="74"/>
      <c r="H577" s="74"/>
      <c r="I577" s="74"/>
      <c r="J577" s="74"/>
      <c r="K577" s="74"/>
      <c r="L577" s="74"/>
      <c r="M577" s="74"/>
      <c r="N577" s="74"/>
      <c r="O577" s="74"/>
      <c r="P577" s="74"/>
      <c r="Q577" s="74"/>
      <c r="R577" s="74"/>
      <c r="S577" s="74"/>
      <c r="T577" s="74"/>
      <c r="U577" s="74"/>
      <c r="V577" s="74"/>
      <c r="W577" s="74"/>
      <c r="X577" s="75"/>
    </row>
    <row r="578" spans="2:29" ht="6" customHeight="1" x14ac:dyDescent="0.4"/>
    <row r="579" spans="2:29" x14ac:dyDescent="0.4">
      <c r="B579" s="30" t="s">
        <v>704</v>
      </c>
      <c r="F579" s="67"/>
      <c r="G579" s="68"/>
      <c r="H579" s="68"/>
      <c r="I579" s="68"/>
      <c r="J579" s="68"/>
      <c r="K579" s="68"/>
      <c r="L579" s="68"/>
      <c r="M579" s="68"/>
      <c r="N579" s="68"/>
      <c r="O579" s="68"/>
      <c r="P579" s="68"/>
      <c r="Q579" s="68"/>
      <c r="R579" s="68"/>
      <c r="S579" s="68"/>
      <c r="T579" s="68"/>
      <c r="U579" s="68"/>
      <c r="V579" s="68"/>
      <c r="W579" s="68"/>
      <c r="X579" s="69"/>
    </row>
    <row r="580" spans="2:29" ht="6" customHeight="1" x14ac:dyDescent="0.4"/>
    <row r="581" spans="2:29" x14ac:dyDescent="0.4">
      <c r="B581" s="30" t="s">
        <v>2699</v>
      </c>
      <c r="F581" s="70"/>
      <c r="G581" s="71"/>
      <c r="H581" s="71"/>
      <c r="I581" s="71"/>
      <c r="J581" s="72"/>
      <c r="AC581" s="7"/>
    </row>
    <row r="582" spans="2:29" ht="6" customHeight="1" x14ac:dyDescent="0.4"/>
    <row r="583" spans="2:29" x14ac:dyDescent="0.4">
      <c r="B583" s="40" t="s">
        <v>2701</v>
      </c>
    </row>
    <row r="584" spans="2:29" ht="6" customHeight="1" x14ac:dyDescent="0.4"/>
    <row r="585" spans="2:29" x14ac:dyDescent="0.4">
      <c r="B585" s="30" t="s">
        <v>705</v>
      </c>
      <c r="F585" s="73"/>
      <c r="G585" s="74"/>
      <c r="H585" s="74"/>
      <c r="I585" s="74"/>
      <c r="J585" s="74"/>
      <c r="K585" s="74"/>
      <c r="L585" s="74"/>
      <c r="M585" s="74"/>
      <c r="N585" s="74"/>
      <c r="O585" s="74"/>
      <c r="P585" s="74"/>
      <c r="Q585" s="74"/>
      <c r="R585" s="74"/>
      <c r="S585" s="74"/>
      <c r="T585" s="74"/>
      <c r="U585" s="74"/>
      <c r="V585" s="74"/>
      <c r="W585" s="74"/>
      <c r="X585" s="75"/>
    </row>
    <row r="586" spans="2:29" ht="6" customHeight="1" x14ac:dyDescent="0.4"/>
    <row r="587" spans="2:29" x14ac:dyDescent="0.4">
      <c r="B587" s="30" t="s">
        <v>704</v>
      </c>
      <c r="F587" s="67"/>
      <c r="G587" s="68"/>
      <c r="H587" s="68"/>
      <c r="I587" s="68"/>
      <c r="J587" s="68"/>
      <c r="K587" s="68"/>
      <c r="L587" s="68"/>
      <c r="M587" s="68"/>
      <c r="N587" s="68"/>
      <c r="O587" s="68"/>
      <c r="P587" s="68"/>
      <c r="Q587" s="68"/>
      <c r="R587" s="68"/>
      <c r="S587" s="68"/>
      <c r="T587" s="68"/>
      <c r="U587" s="68"/>
      <c r="V587" s="68"/>
      <c r="W587" s="68"/>
      <c r="X587" s="69"/>
    </row>
    <row r="588" spans="2:29" ht="6" customHeight="1" x14ac:dyDescent="0.4"/>
    <row r="589" spans="2:29" x14ac:dyDescent="0.4">
      <c r="B589" s="30" t="s">
        <v>2699</v>
      </c>
      <c r="F589" s="70"/>
      <c r="G589" s="71"/>
      <c r="H589" s="71"/>
      <c r="I589" s="71"/>
      <c r="J589" s="72"/>
    </row>
    <row r="590" spans="2:29" ht="6" customHeight="1" x14ac:dyDescent="0.4"/>
    <row r="591" spans="2:29" ht="19.5" thickBot="1" x14ac:dyDescent="0.45">
      <c r="B591" s="50" t="s">
        <v>1683</v>
      </c>
      <c r="C591" s="50"/>
      <c r="D591" s="50"/>
      <c r="E591" s="50"/>
      <c r="F591" s="50"/>
      <c r="G591" s="51"/>
      <c r="H591" s="51"/>
      <c r="I591" s="51"/>
      <c r="J591" s="51"/>
      <c r="K591" s="51"/>
      <c r="L591" s="51"/>
      <c r="M591" s="51"/>
      <c r="N591" s="51"/>
      <c r="O591" s="51"/>
      <c r="P591" s="51"/>
      <c r="Q591" s="51"/>
      <c r="R591" s="51"/>
      <c r="S591" s="51"/>
      <c r="T591" s="51"/>
      <c r="U591" s="51"/>
      <c r="V591" s="51"/>
      <c r="W591" s="51"/>
      <c r="X591" s="51"/>
    </row>
    <row r="592" spans="2:29" ht="6" customHeight="1" x14ac:dyDescent="0.4"/>
    <row r="593" spans="2:24" ht="18.75" customHeight="1" x14ac:dyDescent="0.4">
      <c r="B593" s="30" t="s">
        <v>1780</v>
      </c>
      <c r="E593" s="70"/>
      <c r="F593" s="71"/>
      <c r="G593" s="71"/>
      <c r="H593" s="72"/>
      <c r="J593" s="30" t="s">
        <v>1787</v>
      </c>
      <c r="Q593" s="70"/>
      <c r="R593" s="71"/>
      <c r="S593" s="71"/>
      <c r="T593" s="72"/>
    </row>
    <row r="594" spans="2:24" ht="6" customHeight="1" x14ac:dyDescent="0.4"/>
    <row r="595" spans="2:24" x14ac:dyDescent="0.4">
      <c r="B595" s="30" t="s">
        <v>682</v>
      </c>
      <c r="E595" s="70"/>
      <c r="F595" s="71"/>
      <c r="G595" s="71"/>
      <c r="H595" s="72"/>
      <c r="J595" s="30" t="s">
        <v>683</v>
      </c>
      <c r="M595" s="70"/>
      <c r="N595" s="71"/>
      <c r="O595" s="71"/>
      <c r="P595" s="72"/>
      <c r="R595" s="30" t="s">
        <v>684</v>
      </c>
      <c r="U595" s="70"/>
      <c r="V595" s="71"/>
      <c r="W595" s="71"/>
      <c r="X595" s="72"/>
    </row>
    <row r="596" spans="2:24" ht="6" customHeight="1" x14ac:dyDescent="0.4"/>
    <row r="597" spans="2:24" x14ac:dyDescent="0.4">
      <c r="B597" s="30" t="s">
        <v>690</v>
      </c>
      <c r="H597" s="73"/>
      <c r="I597" s="74"/>
      <c r="J597" s="74"/>
      <c r="K597" s="74"/>
      <c r="L597" s="74"/>
      <c r="M597" s="74"/>
      <c r="N597" s="74"/>
      <c r="O597" s="74"/>
      <c r="P597" s="74"/>
      <c r="Q597" s="74"/>
      <c r="R597" s="74"/>
      <c r="S597" s="74"/>
      <c r="T597" s="74"/>
      <c r="U597" s="74"/>
      <c r="V597" s="74"/>
      <c r="W597" s="74"/>
      <c r="X597" s="75"/>
    </row>
    <row r="598" spans="2:24" ht="6" customHeight="1" x14ac:dyDescent="0.4"/>
    <row r="599" spans="2:24" x14ac:dyDescent="0.4">
      <c r="B599" s="30" t="s">
        <v>691</v>
      </c>
      <c r="H599" s="73"/>
      <c r="I599" s="74"/>
      <c r="J599" s="74"/>
      <c r="K599" s="74"/>
      <c r="L599" s="74"/>
      <c r="M599" s="74"/>
      <c r="N599" s="74"/>
      <c r="O599" s="74"/>
      <c r="P599" s="74"/>
      <c r="Q599" s="74"/>
      <c r="R599" s="74"/>
      <c r="S599" s="74"/>
      <c r="T599" s="74"/>
      <c r="U599" s="74"/>
      <c r="V599" s="74"/>
      <c r="W599" s="74"/>
      <c r="X599" s="75"/>
    </row>
    <row r="600" spans="2:24" ht="6" customHeight="1" x14ac:dyDescent="0.4"/>
    <row r="601" spans="2:24" x14ac:dyDescent="0.4">
      <c r="B601" s="30" t="s">
        <v>692</v>
      </c>
      <c r="H601" s="73"/>
      <c r="I601" s="74"/>
      <c r="J601" s="74"/>
      <c r="K601" s="74"/>
      <c r="L601" s="74"/>
      <c r="M601" s="74"/>
      <c r="N601" s="74"/>
      <c r="O601" s="74"/>
      <c r="P601" s="74"/>
      <c r="Q601" s="74"/>
      <c r="R601" s="74"/>
      <c r="S601" s="74"/>
      <c r="T601" s="74"/>
      <c r="U601" s="74"/>
      <c r="V601" s="74"/>
      <c r="W601" s="74"/>
      <c r="X601" s="75"/>
    </row>
    <row r="602" spans="2:24" ht="6" customHeight="1" x14ac:dyDescent="0.4"/>
    <row r="603" spans="2:24" x14ac:dyDescent="0.4">
      <c r="B603" s="30" t="s">
        <v>693</v>
      </c>
      <c r="H603" s="73"/>
      <c r="I603" s="74"/>
      <c r="J603" s="74"/>
      <c r="K603" s="74"/>
      <c r="L603" s="74"/>
      <c r="M603" s="74"/>
      <c r="N603" s="74"/>
      <c r="O603" s="74"/>
      <c r="P603" s="74"/>
      <c r="Q603" s="74"/>
      <c r="R603" s="74"/>
      <c r="S603" s="74"/>
      <c r="T603" s="74"/>
      <c r="U603" s="74"/>
      <c r="V603" s="74"/>
      <c r="W603" s="74"/>
      <c r="X603" s="75"/>
    </row>
    <row r="604" spans="2:24" ht="6" customHeight="1" x14ac:dyDescent="0.4"/>
    <row r="605" spans="2:24" x14ac:dyDescent="0.4">
      <c r="B605" s="30" t="s">
        <v>694</v>
      </c>
      <c r="H605" s="73"/>
      <c r="I605" s="74"/>
      <c r="J605" s="74"/>
      <c r="K605" s="74"/>
      <c r="L605" s="74"/>
      <c r="M605" s="74"/>
      <c r="N605" s="74"/>
      <c r="O605" s="74"/>
      <c r="P605" s="74"/>
      <c r="Q605" s="74"/>
      <c r="R605" s="74"/>
      <c r="S605" s="74"/>
      <c r="T605" s="74"/>
      <c r="U605" s="74"/>
      <c r="V605" s="74"/>
      <c r="W605" s="74"/>
      <c r="X605" s="75"/>
    </row>
    <row r="606" spans="2:24" ht="6" customHeight="1" x14ac:dyDescent="0.4"/>
    <row r="607" spans="2:24" x14ac:dyDescent="0.4">
      <c r="B607" s="30" t="s">
        <v>695</v>
      </c>
      <c r="H607" s="73"/>
      <c r="I607" s="74"/>
      <c r="J607" s="74"/>
      <c r="K607" s="74"/>
      <c r="L607" s="74"/>
      <c r="M607" s="74"/>
      <c r="N607" s="74"/>
      <c r="O607" s="74"/>
      <c r="P607" s="74"/>
      <c r="Q607" s="74"/>
      <c r="R607" s="74"/>
      <c r="S607" s="74"/>
      <c r="T607" s="74"/>
      <c r="U607" s="74"/>
      <c r="V607" s="74"/>
      <c r="W607" s="74"/>
      <c r="X607" s="75"/>
    </row>
    <row r="608" spans="2:24" ht="6" customHeight="1" x14ac:dyDescent="0.4"/>
    <row r="609" spans="2:24" x14ac:dyDescent="0.4">
      <c r="B609" s="30" t="s">
        <v>696</v>
      </c>
      <c r="H609" s="73"/>
      <c r="I609" s="74"/>
      <c r="J609" s="74"/>
      <c r="K609" s="74"/>
      <c r="L609" s="74"/>
      <c r="M609" s="74"/>
      <c r="N609" s="74"/>
      <c r="O609" s="74"/>
      <c r="P609" s="74"/>
      <c r="Q609" s="74"/>
      <c r="R609" s="74"/>
      <c r="S609" s="74"/>
      <c r="T609" s="74"/>
      <c r="U609" s="74"/>
      <c r="V609" s="74"/>
      <c r="W609" s="74"/>
      <c r="X609" s="75"/>
    </row>
    <row r="610" spans="2:24" ht="6" customHeight="1" x14ac:dyDescent="0.4"/>
    <row r="611" spans="2:24" x14ac:dyDescent="0.4">
      <c r="B611" s="30" t="s">
        <v>697</v>
      </c>
      <c r="F611" s="70"/>
      <c r="G611" s="72"/>
      <c r="H611" s="36" t="s">
        <v>5</v>
      </c>
      <c r="I611" s="6"/>
      <c r="J611" s="37" t="s">
        <v>6</v>
      </c>
      <c r="K611" s="6"/>
      <c r="L611" s="37" t="s">
        <v>7</v>
      </c>
      <c r="N611" s="30" t="s">
        <v>698</v>
      </c>
      <c r="Q611" s="70"/>
      <c r="R611" s="71"/>
      <c r="S611" s="72"/>
    </row>
    <row r="612" spans="2:24" ht="6" customHeight="1" x14ac:dyDescent="0.4"/>
    <row r="613" spans="2:24" x14ac:dyDescent="0.4">
      <c r="B613" s="30" t="s">
        <v>700</v>
      </c>
      <c r="F613" s="70"/>
      <c r="G613" s="72"/>
      <c r="H613" s="36" t="s">
        <v>5</v>
      </c>
      <c r="I613" s="6"/>
      <c r="J613" s="37" t="s">
        <v>6</v>
      </c>
      <c r="K613" s="6"/>
      <c r="L613" s="37" t="s">
        <v>7</v>
      </c>
      <c r="N613" s="30" t="s">
        <v>1728</v>
      </c>
      <c r="Q613" s="70"/>
      <c r="R613" s="71"/>
      <c r="S613" s="71"/>
      <c r="T613" s="71"/>
      <c r="U613" s="71"/>
      <c r="V613" s="72"/>
    </row>
    <row r="614" spans="2:24" ht="6" customHeight="1" x14ac:dyDescent="0.4"/>
    <row r="615" spans="2:24" x14ac:dyDescent="0.4">
      <c r="B615" s="30" t="s">
        <v>2746</v>
      </c>
      <c r="F615" s="70"/>
      <c r="G615" s="71"/>
      <c r="H615" s="71"/>
      <c r="I615" s="71"/>
      <c r="J615" s="71"/>
      <c r="K615" s="72"/>
      <c r="N615" s="30" t="s">
        <v>2588</v>
      </c>
      <c r="Q615" s="70"/>
      <c r="R615" s="72"/>
      <c r="S615" s="36" t="s">
        <v>5</v>
      </c>
      <c r="T615" s="6"/>
      <c r="U615" s="37" t="s">
        <v>6</v>
      </c>
      <c r="V615" s="6"/>
      <c r="W615" s="37" t="s">
        <v>7</v>
      </c>
    </row>
    <row r="616" spans="2:24" ht="6" customHeight="1" x14ac:dyDescent="0.4"/>
    <row r="617" spans="2:24" ht="18.75" customHeight="1" x14ac:dyDescent="0.4">
      <c r="B617" s="30" t="s">
        <v>702</v>
      </c>
      <c r="I617" s="70"/>
      <c r="J617" s="71"/>
      <c r="K617" s="71"/>
      <c r="L617" s="71"/>
      <c r="M617" s="72"/>
      <c r="N617" s="52" t="s">
        <v>2589</v>
      </c>
    </row>
    <row r="618" spans="2:24" ht="18.75" customHeight="1" x14ac:dyDescent="0.4"/>
    <row r="619" spans="2:24" x14ac:dyDescent="0.4">
      <c r="B619" s="40" t="s">
        <v>706</v>
      </c>
      <c r="F619" s="30" t="s">
        <v>703</v>
      </c>
      <c r="I619" s="70"/>
      <c r="J619" s="72"/>
      <c r="K619" s="36" t="s">
        <v>5</v>
      </c>
      <c r="L619" s="6"/>
      <c r="M619" s="37" t="s">
        <v>6</v>
      </c>
      <c r="N619" s="6"/>
      <c r="O619" s="37" t="s">
        <v>7</v>
      </c>
      <c r="Q619" s="30" t="s">
        <v>2590</v>
      </c>
      <c r="W619" s="70"/>
      <c r="X619" s="72"/>
    </row>
    <row r="620" spans="2:24" ht="6" customHeight="1" x14ac:dyDescent="0.4"/>
    <row r="621" spans="2:24" x14ac:dyDescent="0.4">
      <c r="B621" s="30" t="s">
        <v>1681</v>
      </c>
      <c r="F621" s="73"/>
      <c r="G621" s="74"/>
      <c r="H621" s="74"/>
      <c r="I621" s="74"/>
      <c r="J621" s="74"/>
      <c r="K621" s="74"/>
      <c r="L621" s="74"/>
      <c r="M621" s="74"/>
      <c r="N621" s="74"/>
      <c r="O621" s="74"/>
      <c r="P621" s="74"/>
      <c r="Q621" s="74"/>
      <c r="R621" s="74"/>
      <c r="S621" s="74"/>
      <c r="T621" s="74"/>
      <c r="U621" s="74"/>
      <c r="V621" s="74"/>
      <c r="W621" s="74"/>
      <c r="X621" s="75"/>
    </row>
    <row r="622" spans="2:24" ht="6" customHeight="1" x14ac:dyDescent="0.4"/>
    <row r="623" spans="2:24" x14ac:dyDescent="0.4">
      <c r="B623" s="30" t="s">
        <v>704</v>
      </c>
      <c r="F623" s="67"/>
      <c r="G623" s="68"/>
      <c r="H623" s="68"/>
      <c r="I623" s="68"/>
      <c r="J623" s="68"/>
      <c r="K623" s="68"/>
      <c r="L623" s="68"/>
      <c r="M623" s="68"/>
      <c r="N623" s="68"/>
      <c r="O623" s="68"/>
      <c r="P623" s="68"/>
      <c r="Q623" s="68"/>
      <c r="R623" s="68"/>
      <c r="S623" s="68"/>
      <c r="T623" s="68"/>
      <c r="U623" s="68"/>
      <c r="V623" s="68"/>
      <c r="W623" s="68"/>
      <c r="X623" s="69"/>
    </row>
    <row r="624" spans="2:24" ht="6" customHeight="1" x14ac:dyDescent="0.4"/>
    <row r="625" spans="2:24" x14ac:dyDescent="0.4">
      <c r="B625" s="30" t="s">
        <v>678</v>
      </c>
      <c r="H625" s="70"/>
      <c r="I625" s="71"/>
      <c r="J625" s="71"/>
      <c r="K625" s="71"/>
      <c r="L625" s="72"/>
    </row>
    <row r="626" spans="2:24" ht="6" customHeight="1" x14ac:dyDescent="0.4"/>
    <row r="627" spans="2:24" x14ac:dyDescent="0.4">
      <c r="B627" s="40" t="s">
        <v>707</v>
      </c>
      <c r="F627" s="30" t="s">
        <v>703</v>
      </c>
      <c r="I627" s="70"/>
      <c r="J627" s="72"/>
      <c r="K627" s="36" t="s">
        <v>5</v>
      </c>
      <c r="L627" s="6"/>
      <c r="M627" s="37" t="s">
        <v>6</v>
      </c>
      <c r="N627" s="6"/>
      <c r="O627" s="37" t="s">
        <v>7</v>
      </c>
      <c r="Q627" s="30" t="s">
        <v>2590</v>
      </c>
      <c r="W627" s="70"/>
      <c r="X627" s="72"/>
    </row>
    <row r="628" spans="2:24" ht="6" customHeight="1" x14ac:dyDescent="0.4"/>
    <row r="629" spans="2:24" x14ac:dyDescent="0.4">
      <c r="B629" s="30" t="s">
        <v>705</v>
      </c>
      <c r="F629" s="73"/>
      <c r="G629" s="74"/>
      <c r="H629" s="74"/>
      <c r="I629" s="74"/>
      <c r="J629" s="74"/>
      <c r="K629" s="74"/>
      <c r="L629" s="74"/>
      <c r="M629" s="74"/>
      <c r="N629" s="74"/>
      <c r="O629" s="74"/>
      <c r="P629" s="74"/>
      <c r="Q629" s="74"/>
      <c r="R629" s="74"/>
      <c r="S629" s="74"/>
      <c r="T629" s="74"/>
      <c r="U629" s="74"/>
      <c r="V629" s="74"/>
      <c r="W629" s="74"/>
      <c r="X629" s="75"/>
    </row>
    <row r="630" spans="2:24" ht="6" customHeight="1" x14ac:dyDescent="0.4"/>
    <row r="631" spans="2:24" x14ac:dyDescent="0.4">
      <c r="B631" s="30" t="s">
        <v>704</v>
      </c>
      <c r="F631" s="67"/>
      <c r="G631" s="68"/>
      <c r="H631" s="68"/>
      <c r="I631" s="68"/>
      <c r="J631" s="68"/>
      <c r="K631" s="68"/>
      <c r="L631" s="68"/>
      <c r="M631" s="68"/>
      <c r="N631" s="68"/>
      <c r="O631" s="68"/>
      <c r="P631" s="68"/>
      <c r="Q631" s="68"/>
      <c r="R631" s="68"/>
      <c r="S631" s="68"/>
      <c r="T631" s="68"/>
      <c r="U631" s="68"/>
      <c r="V631" s="68"/>
      <c r="W631" s="68"/>
      <c r="X631" s="69"/>
    </row>
    <row r="632" spans="2:24" ht="6" customHeight="1" x14ac:dyDescent="0.4"/>
    <row r="633" spans="2:24" x14ac:dyDescent="0.4">
      <c r="B633" s="30" t="s">
        <v>678</v>
      </c>
      <c r="H633" s="70"/>
      <c r="I633" s="71"/>
      <c r="J633" s="71"/>
      <c r="K633" s="71"/>
      <c r="L633" s="72"/>
    </row>
    <row r="634" spans="2:24" ht="6" customHeight="1" x14ac:dyDescent="0.4"/>
    <row r="635" spans="2:24" x14ac:dyDescent="0.4">
      <c r="B635" s="40" t="s">
        <v>708</v>
      </c>
      <c r="F635" s="30" t="s">
        <v>703</v>
      </c>
      <c r="I635" s="70"/>
      <c r="J635" s="72"/>
      <c r="K635" s="36" t="s">
        <v>5</v>
      </c>
      <c r="L635" s="6"/>
      <c r="M635" s="37" t="s">
        <v>6</v>
      </c>
      <c r="N635" s="6"/>
      <c r="O635" s="37" t="s">
        <v>7</v>
      </c>
      <c r="Q635" s="30" t="s">
        <v>2590</v>
      </c>
      <c r="W635" s="70"/>
      <c r="X635" s="72"/>
    </row>
    <row r="636" spans="2:24" ht="6" customHeight="1" x14ac:dyDescent="0.4"/>
    <row r="637" spans="2:24" x14ac:dyDescent="0.4">
      <c r="B637" s="30" t="s">
        <v>705</v>
      </c>
      <c r="F637" s="73"/>
      <c r="G637" s="74"/>
      <c r="H637" s="74"/>
      <c r="I637" s="74"/>
      <c r="J637" s="74"/>
      <c r="K637" s="74"/>
      <c r="L637" s="74"/>
      <c r="M637" s="74"/>
      <c r="N637" s="74"/>
      <c r="O637" s="74"/>
      <c r="P637" s="74"/>
      <c r="Q637" s="74"/>
      <c r="R637" s="74"/>
      <c r="S637" s="74"/>
      <c r="T637" s="74"/>
      <c r="U637" s="74"/>
      <c r="V637" s="74"/>
      <c r="W637" s="74"/>
      <c r="X637" s="75"/>
    </row>
    <row r="638" spans="2:24" ht="6" customHeight="1" x14ac:dyDescent="0.4"/>
    <row r="639" spans="2:24" x14ac:dyDescent="0.4">
      <c r="B639" s="30" t="s">
        <v>704</v>
      </c>
      <c r="F639" s="67"/>
      <c r="G639" s="68"/>
      <c r="H639" s="68"/>
      <c r="I639" s="68"/>
      <c r="J639" s="68"/>
      <c r="K639" s="68"/>
      <c r="L639" s="68"/>
      <c r="M639" s="68"/>
      <c r="N639" s="68"/>
      <c r="O639" s="68"/>
      <c r="P639" s="68"/>
      <c r="Q639" s="68"/>
      <c r="R639" s="68"/>
      <c r="S639" s="68"/>
      <c r="T639" s="68"/>
      <c r="U639" s="68"/>
      <c r="V639" s="68"/>
      <c r="W639" s="68"/>
      <c r="X639" s="69"/>
    </row>
    <row r="640" spans="2:24" ht="6" customHeight="1" x14ac:dyDescent="0.4"/>
    <row r="641" spans="2:29" x14ac:dyDescent="0.4">
      <c r="B641" s="30" t="s">
        <v>678</v>
      </c>
      <c r="H641" s="70"/>
      <c r="I641" s="71"/>
      <c r="J641" s="71"/>
      <c r="K641" s="71"/>
      <c r="L641" s="72"/>
    </row>
    <row r="642" spans="2:29" ht="18.75" customHeight="1" x14ac:dyDescent="0.4"/>
    <row r="643" spans="2:29" x14ac:dyDescent="0.4">
      <c r="B643" s="30" t="s">
        <v>2702</v>
      </c>
      <c r="N643" s="70"/>
      <c r="O643" s="72"/>
    </row>
    <row r="644" spans="2:29" ht="6" customHeight="1" x14ac:dyDescent="0.4"/>
    <row r="645" spans="2:29" x14ac:dyDescent="0.4">
      <c r="B645" s="40" t="s">
        <v>2700</v>
      </c>
    </row>
    <row r="646" spans="2:29" ht="6" customHeight="1" x14ac:dyDescent="0.4"/>
    <row r="647" spans="2:29" x14ac:dyDescent="0.4">
      <c r="B647" s="30" t="s">
        <v>1681</v>
      </c>
      <c r="F647" s="73"/>
      <c r="G647" s="74"/>
      <c r="H647" s="74"/>
      <c r="I647" s="74"/>
      <c r="J647" s="74"/>
      <c r="K647" s="74"/>
      <c r="L647" s="74"/>
      <c r="M647" s="74"/>
      <c r="N647" s="74"/>
      <c r="O647" s="74"/>
      <c r="P647" s="74"/>
      <c r="Q647" s="74"/>
      <c r="R647" s="74"/>
      <c r="S647" s="74"/>
      <c r="T647" s="74"/>
      <c r="U647" s="74"/>
      <c r="V647" s="74"/>
      <c r="W647" s="74"/>
      <c r="X647" s="75"/>
    </row>
    <row r="648" spans="2:29" ht="6" customHeight="1" x14ac:dyDescent="0.4"/>
    <row r="649" spans="2:29" x14ac:dyDescent="0.4">
      <c r="B649" s="30" t="s">
        <v>704</v>
      </c>
      <c r="F649" s="67"/>
      <c r="G649" s="68"/>
      <c r="H649" s="68"/>
      <c r="I649" s="68"/>
      <c r="J649" s="68"/>
      <c r="K649" s="68"/>
      <c r="L649" s="68"/>
      <c r="M649" s="68"/>
      <c r="N649" s="68"/>
      <c r="O649" s="68"/>
      <c r="P649" s="68"/>
      <c r="Q649" s="68"/>
      <c r="R649" s="68"/>
      <c r="S649" s="68"/>
      <c r="T649" s="68"/>
      <c r="U649" s="68"/>
      <c r="V649" s="68"/>
      <c r="W649" s="68"/>
      <c r="X649" s="69"/>
    </row>
    <row r="650" spans="2:29" ht="6" customHeight="1" x14ac:dyDescent="0.4"/>
    <row r="651" spans="2:29" x14ac:dyDescent="0.4">
      <c r="B651" s="30" t="s">
        <v>2699</v>
      </c>
      <c r="F651" s="70"/>
      <c r="G651" s="71"/>
      <c r="H651" s="71"/>
      <c r="I651" s="71"/>
      <c r="J651" s="72"/>
      <c r="AC651" s="7"/>
    </row>
    <row r="652" spans="2:29" ht="6" customHeight="1" x14ac:dyDescent="0.4"/>
    <row r="653" spans="2:29" x14ac:dyDescent="0.4">
      <c r="B653" s="40" t="s">
        <v>2701</v>
      </c>
    </row>
    <row r="654" spans="2:29" ht="6" customHeight="1" x14ac:dyDescent="0.4"/>
    <row r="655" spans="2:29" x14ac:dyDescent="0.4">
      <c r="B655" s="30" t="s">
        <v>705</v>
      </c>
      <c r="F655" s="73"/>
      <c r="G655" s="74"/>
      <c r="H655" s="74"/>
      <c r="I655" s="74"/>
      <c r="J655" s="74"/>
      <c r="K655" s="74"/>
      <c r="L655" s="74"/>
      <c r="M655" s="74"/>
      <c r="N655" s="74"/>
      <c r="O655" s="74"/>
      <c r="P655" s="74"/>
      <c r="Q655" s="74"/>
      <c r="R655" s="74"/>
      <c r="S655" s="74"/>
      <c r="T655" s="74"/>
      <c r="U655" s="74"/>
      <c r="V655" s="74"/>
      <c r="W655" s="74"/>
      <c r="X655" s="75"/>
    </row>
    <row r="656" spans="2:29" ht="6" customHeight="1" x14ac:dyDescent="0.4"/>
    <row r="657" spans="2:24" x14ac:dyDescent="0.4">
      <c r="B657" s="30" t="s">
        <v>704</v>
      </c>
      <c r="F657" s="67"/>
      <c r="G657" s="68"/>
      <c r="H657" s="68"/>
      <c r="I657" s="68"/>
      <c r="J657" s="68"/>
      <c r="K657" s="68"/>
      <c r="L657" s="68"/>
      <c r="M657" s="68"/>
      <c r="N657" s="68"/>
      <c r="O657" s="68"/>
      <c r="P657" s="68"/>
      <c r="Q657" s="68"/>
      <c r="R657" s="68"/>
      <c r="S657" s="68"/>
      <c r="T657" s="68"/>
      <c r="U657" s="68"/>
      <c r="V657" s="68"/>
      <c r="W657" s="68"/>
      <c r="X657" s="69"/>
    </row>
    <row r="658" spans="2:24" ht="6" customHeight="1" x14ac:dyDescent="0.4"/>
    <row r="659" spans="2:24" x14ac:dyDescent="0.4">
      <c r="B659" s="30" t="s">
        <v>2699</v>
      </c>
      <c r="F659" s="70"/>
      <c r="G659" s="71"/>
      <c r="H659" s="71"/>
      <c r="I659" s="71"/>
      <c r="J659" s="72"/>
    </row>
    <row r="660" spans="2:24" ht="6" customHeight="1" x14ac:dyDescent="0.4"/>
  </sheetData>
  <sheetProtection sheet="1" objects="1" scenarios="1"/>
  <mergeCells count="361">
    <mergeCell ref="O35:X35"/>
    <mergeCell ref="G37:H37"/>
    <mergeCell ref="G33:I33"/>
    <mergeCell ref="O57:P57"/>
    <mergeCell ref="I59:J59"/>
    <mergeCell ref="G61:H61"/>
    <mergeCell ref="I65:J65"/>
    <mergeCell ref="G39:M39"/>
    <mergeCell ref="O41:X41"/>
    <mergeCell ref="G47:V47"/>
    <mergeCell ref="G49:H49"/>
    <mergeCell ref="G53:H53"/>
    <mergeCell ref="O55:P55"/>
    <mergeCell ref="G43:V43"/>
    <mergeCell ref="I51:L51"/>
    <mergeCell ref="I68:K68"/>
    <mergeCell ref="E83:H83"/>
    <mergeCell ref="E71:H71"/>
    <mergeCell ref="E77:H77"/>
    <mergeCell ref="P68:Q68"/>
    <mergeCell ref="M71:X71"/>
    <mergeCell ref="B1:X1"/>
    <mergeCell ref="G11:P11"/>
    <mergeCell ref="G13:H13"/>
    <mergeCell ref="G15:H15"/>
    <mergeCell ref="G21:J21"/>
    <mergeCell ref="G23:P23"/>
    <mergeCell ref="B2:X2"/>
    <mergeCell ref="G5:X5"/>
    <mergeCell ref="G7:X7"/>
    <mergeCell ref="G25:X25"/>
    <mergeCell ref="I74:K74"/>
    <mergeCell ref="I80:K80"/>
    <mergeCell ref="M77:X77"/>
    <mergeCell ref="M83:X83"/>
    <mergeCell ref="P74:Q74"/>
    <mergeCell ref="P80:Q80"/>
    <mergeCell ref="G29:P29"/>
    <mergeCell ref="G31:H31"/>
    <mergeCell ref="I86:K86"/>
    <mergeCell ref="I99:J99"/>
    <mergeCell ref="I105:J105"/>
    <mergeCell ref="G108:J108"/>
    <mergeCell ref="N108:Q108"/>
    <mergeCell ref="V108:X108"/>
    <mergeCell ref="E89:H89"/>
    <mergeCell ref="E95:H95"/>
    <mergeCell ref="I101:K101"/>
    <mergeCell ref="I92:K92"/>
    <mergeCell ref="S101:T101"/>
    <mergeCell ref="M89:X89"/>
    <mergeCell ref="M95:X95"/>
    <mergeCell ref="P86:Q86"/>
    <mergeCell ref="P92:Q92"/>
    <mergeCell ref="G111:J111"/>
    <mergeCell ref="N111:Q111"/>
    <mergeCell ref="V111:X111"/>
    <mergeCell ref="G114:J114"/>
    <mergeCell ref="N114:Q114"/>
    <mergeCell ref="V114:X114"/>
    <mergeCell ref="I124:J124"/>
    <mergeCell ref="I126:X126"/>
    <mergeCell ref="I128:X128"/>
    <mergeCell ref="G117:J117"/>
    <mergeCell ref="N117:Q117"/>
    <mergeCell ref="V117:X117"/>
    <mergeCell ref="G120:J120"/>
    <mergeCell ref="N120:Q120"/>
    <mergeCell ref="V120:X120"/>
    <mergeCell ref="G132:H132"/>
    <mergeCell ref="H163:K163"/>
    <mergeCell ref="Q163:T163"/>
    <mergeCell ref="L145:X145"/>
    <mergeCell ref="L147:X147"/>
    <mergeCell ref="L149:X149"/>
    <mergeCell ref="L151:X151"/>
    <mergeCell ref="L153:X153"/>
    <mergeCell ref="K197:N197"/>
    <mergeCell ref="H165:X165"/>
    <mergeCell ref="N185:Q185"/>
    <mergeCell ref="E287:H287"/>
    <mergeCell ref="P287:X287"/>
    <mergeCell ref="E289:H289"/>
    <mergeCell ref="P289:X289"/>
    <mergeCell ref="E293:H293"/>
    <mergeCell ref="P293:X293"/>
    <mergeCell ref="E295:H295"/>
    <mergeCell ref="P295:X295"/>
    <mergeCell ref="L155:X155"/>
    <mergeCell ref="L157:X157"/>
    <mergeCell ref="L159:X159"/>
    <mergeCell ref="K209:N209"/>
    <mergeCell ref="K211:X211"/>
    <mergeCell ref="E201:H201"/>
    <mergeCell ref="N201:Q201"/>
    <mergeCell ref="N203:Q203"/>
    <mergeCell ref="E205:H205"/>
    <mergeCell ref="E207:H207"/>
    <mergeCell ref="E203:H203"/>
    <mergeCell ref="P205:X205"/>
    <mergeCell ref="P207:X207"/>
    <mergeCell ref="I261:L261"/>
    <mergeCell ref="I265:L265"/>
    <mergeCell ref="I267:X267"/>
    <mergeCell ref="I271:L271"/>
    <mergeCell ref="I273:X273"/>
    <mergeCell ref="I275:L275"/>
    <mergeCell ref="I277:X277"/>
    <mergeCell ref="I281:L281"/>
    <mergeCell ref="I283:X283"/>
    <mergeCell ref="I263:X263"/>
    <mergeCell ref="H317:X317"/>
    <mergeCell ref="H319:X319"/>
    <mergeCell ref="H321:X321"/>
    <mergeCell ref="H323:X323"/>
    <mergeCell ref="H325:X325"/>
    <mergeCell ref="H327:X327"/>
    <mergeCell ref="G309:H309"/>
    <mergeCell ref="E315:H315"/>
    <mergeCell ref="M315:P315"/>
    <mergeCell ref="U315:X315"/>
    <mergeCell ref="E313:H313"/>
    <mergeCell ref="Q313:T313"/>
    <mergeCell ref="F403:G403"/>
    <mergeCell ref="Q403:V403"/>
    <mergeCell ref="F405:K405"/>
    <mergeCell ref="Q405:R405"/>
    <mergeCell ref="I407:M407"/>
    <mergeCell ref="I409:J409"/>
    <mergeCell ref="F341:X341"/>
    <mergeCell ref="F343:X343"/>
    <mergeCell ref="H345:L345"/>
    <mergeCell ref="I347:J347"/>
    <mergeCell ref="F371:J371"/>
    <mergeCell ref="H387:X387"/>
    <mergeCell ref="H389:X389"/>
    <mergeCell ref="H391:X391"/>
    <mergeCell ref="H393:X393"/>
    <mergeCell ref="H395:X395"/>
    <mergeCell ref="H397:X397"/>
    <mergeCell ref="H399:X399"/>
    <mergeCell ref="F401:G401"/>
    <mergeCell ref="Q401:S401"/>
    <mergeCell ref="F377:X377"/>
    <mergeCell ref="F379:J379"/>
    <mergeCell ref="E383:H383"/>
    <mergeCell ref="Q383:T383"/>
    <mergeCell ref="K193:N193"/>
    <mergeCell ref="K189:N189"/>
    <mergeCell ref="N187:X187"/>
    <mergeCell ref="K191:X191"/>
    <mergeCell ref="K195:X195"/>
    <mergeCell ref="J167:M167"/>
    <mergeCell ref="H169:K169"/>
    <mergeCell ref="H173:K173"/>
    <mergeCell ref="H177:K177"/>
    <mergeCell ref="H181:K181"/>
    <mergeCell ref="Q181:T181"/>
    <mergeCell ref="H175:X175"/>
    <mergeCell ref="H179:X179"/>
    <mergeCell ref="H183:X183"/>
    <mergeCell ref="H171:X171"/>
    <mergeCell ref="K213:N213"/>
    <mergeCell ref="K215:X215"/>
    <mergeCell ref="L221:X221"/>
    <mergeCell ref="L225:X225"/>
    <mergeCell ref="L229:X229"/>
    <mergeCell ref="L231:X231"/>
    <mergeCell ref="L233:X233"/>
    <mergeCell ref="F235:I235"/>
    <mergeCell ref="F245:X245"/>
    <mergeCell ref="F369:X369"/>
    <mergeCell ref="W339:X339"/>
    <mergeCell ref="W347:X347"/>
    <mergeCell ref="W355:X355"/>
    <mergeCell ref="H329:X329"/>
    <mergeCell ref="F247:I247"/>
    <mergeCell ref="F249:X249"/>
    <mergeCell ref="D219:G219"/>
    <mergeCell ref="L219:O219"/>
    <mergeCell ref="D223:G223"/>
    <mergeCell ref="L223:O223"/>
    <mergeCell ref="D227:G227"/>
    <mergeCell ref="I253:L253"/>
    <mergeCell ref="F243:I243"/>
    <mergeCell ref="Q243:T243"/>
    <mergeCell ref="H237:K237"/>
    <mergeCell ref="H239:X239"/>
    <mergeCell ref="F331:G331"/>
    <mergeCell ref="Q331:S331"/>
    <mergeCell ref="F333:G333"/>
    <mergeCell ref="Q333:V333"/>
    <mergeCell ref="F335:K335"/>
    <mergeCell ref="I337:M337"/>
    <mergeCell ref="I339:J339"/>
    <mergeCell ref="Q475:R475"/>
    <mergeCell ref="H459:X459"/>
    <mergeCell ref="H461:X461"/>
    <mergeCell ref="F445:X445"/>
    <mergeCell ref="F447:X447"/>
    <mergeCell ref="E385:H385"/>
    <mergeCell ref="M385:P385"/>
    <mergeCell ref="U385:X385"/>
    <mergeCell ref="E299:H299"/>
    <mergeCell ref="P299:X299"/>
    <mergeCell ref="E301:H301"/>
    <mergeCell ref="P301:X301"/>
    <mergeCell ref="J303:M303"/>
    <mergeCell ref="J305:X305"/>
    <mergeCell ref="Q335:R335"/>
    <mergeCell ref="H361:L361"/>
    <mergeCell ref="F349:X349"/>
    <mergeCell ref="F351:X351"/>
    <mergeCell ref="H353:L353"/>
    <mergeCell ref="I355:J355"/>
    <mergeCell ref="F357:X357"/>
    <mergeCell ref="F359:X359"/>
    <mergeCell ref="N363:O363"/>
    <mergeCell ref="F367:X367"/>
    <mergeCell ref="F481:X481"/>
    <mergeCell ref="I255:X255"/>
    <mergeCell ref="I257:L257"/>
    <mergeCell ref="F375:X375"/>
    <mergeCell ref="H485:L485"/>
    <mergeCell ref="F483:X483"/>
    <mergeCell ref="I425:J425"/>
    <mergeCell ref="W425:X425"/>
    <mergeCell ref="F427:X427"/>
    <mergeCell ref="F429:X429"/>
    <mergeCell ref="H431:L431"/>
    <mergeCell ref="N433:O433"/>
    <mergeCell ref="F437:X437"/>
    <mergeCell ref="F439:X439"/>
    <mergeCell ref="F441:J441"/>
    <mergeCell ref="H463:X463"/>
    <mergeCell ref="H465:X465"/>
    <mergeCell ref="H467:X467"/>
    <mergeCell ref="H469:X469"/>
    <mergeCell ref="F471:G471"/>
    <mergeCell ref="Q471:S471"/>
    <mergeCell ref="F473:G473"/>
    <mergeCell ref="Q473:V473"/>
    <mergeCell ref="F475:K475"/>
    <mergeCell ref="I487:J487"/>
    <mergeCell ref="W487:X487"/>
    <mergeCell ref="F489:X489"/>
    <mergeCell ref="F491:X491"/>
    <mergeCell ref="H493:L493"/>
    <mergeCell ref="W409:X409"/>
    <mergeCell ref="F411:X411"/>
    <mergeCell ref="F413:X413"/>
    <mergeCell ref="H415:L415"/>
    <mergeCell ref="I417:J417"/>
    <mergeCell ref="W417:X417"/>
    <mergeCell ref="F419:X419"/>
    <mergeCell ref="F421:X421"/>
    <mergeCell ref="H423:L423"/>
    <mergeCell ref="E453:H453"/>
    <mergeCell ref="Q453:T453"/>
    <mergeCell ref="E455:H455"/>
    <mergeCell ref="M455:P455"/>
    <mergeCell ref="U455:X455"/>
    <mergeCell ref="H457:X457"/>
    <mergeCell ref="F449:J449"/>
    <mergeCell ref="I477:M477"/>
    <mergeCell ref="I479:J479"/>
    <mergeCell ref="W479:X479"/>
    <mergeCell ref="I495:J495"/>
    <mergeCell ref="W495:X495"/>
    <mergeCell ref="F497:X497"/>
    <mergeCell ref="F499:X499"/>
    <mergeCell ref="H501:L501"/>
    <mergeCell ref="N503:O503"/>
    <mergeCell ref="F507:X507"/>
    <mergeCell ref="F509:X509"/>
    <mergeCell ref="F511:J511"/>
    <mergeCell ref="F515:X515"/>
    <mergeCell ref="F517:X517"/>
    <mergeCell ref="F519:J519"/>
    <mergeCell ref="E523:H523"/>
    <mergeCell ref="Q523:T523"/>
    <mergeCell ref="E525:H525"/>
    <mergeCell ref="M525:P525"/>
    <mergeCell ref="U525:X525"/>
    <mergeCell ref="H527:X527"/>
    <mergeCell ref="H529:X529"/>
    <mergeCell ref="H531:X531"/>
    <mergeCell ref="H533:X533"/>
    <mergeCell ref="H535:X535"/>
    <mergeCell ref="H537:X537"/>
    <mergeCell ref="H539:X539"/>
    <mergeCell ref="F541:G541"/>
    <mergeCell ref="Q541:S541"/>
    <mergeCell ref="F543:G543"/>
    <mergeCell ref="Q543:V543"/>
    <mergeCell ref="F545:K545"/>
    <mergeCell ref="Q545:R545"/>
    <mergeCell ref="I547:M547"/>
    <mergeCell ref="I549:J549"/>
    <mergeCell ref="W549:X549"/>
    <mergeCell ref="F551:X551"/>
    <mergeCell ref="F553:X553"/>
    <mergeCell ref="H555:L555"/>
    <mergeCell ref="I557:J557"/>
    <mergeCell ref="W557:X557"/>
    <mergeCell ref="F559:X559"/>
    <mergeCell ref="F561:X561"/>
    <mergeCell ref="H563:L563"/>
    <mergeCell ref="I565:J565"/>
    <mergeCell ref="W565:X565"/>
    <mergeCell ref="F567:X567"/>
    <mergeCell ref="F569:X569"/>
    <mergeCell ref="H571:L571"/>
    <mergeCell ref="N573:O573"/>
    <mergeCell ref="F577:X577"/>
    <mergeCell ref="F579:X579"/>
    <mergeCell ref="F581:J581"/>
    <mergeCell ref="F585:X585"/>
    <mergeCell ref="F587:X587"/>
    <mergeCell ref="F589:J589"/>
    <mergeCell ref="E593:H593"/>
    <mergeCell ref="Q593:T593"/>
    <mergeCell ref="E595:H595"/>
    <mergeCell ref="M595:P595"/>
    <mergeCell ref="U595:X595"/>
    <mergeCell ref="H597:X597"/>
    <mergeCell ref="H599:X599"/>
    <mergeCell ref="H601:X601"/>
    <mergeCell ref="H603:X603"/>
    <mergeCell ref="H605:X605"/>
    <mergeCell ref="H607:X607"/>
    <mergeCell ref="H609:X609"/>
    <mergeCell ref="F611:G611"/>
    <mergeCell ref="Q611:S611"/>
    <mergeCell ref="F613:G613"/>
    <mergeCell ref="Q613:V613"/>
    <mergeCell ref="F615:K615"/>
    <mergeCell ref="Q615:R615"/>
    <mergeCell ref="I617:M617"/>
    <mergeCell ref="I619:J619"/>
    <mergeCell ref="W619:X619"/>
    <mergeCell ref="F621:X621"/>
    <mergeCell ref="F623:X623"/>
    <mergeCell ref="H625:L625"/>
    <mergeCell ref="I627:J627"/>
    <mergeCell ref="W627:X627"/>
    <mergeCell ref="F629:X629"/>
    <mergeCell ref="F631:X631"/>
    <mergeCell ref="H633:L633"/>
    <mergeCell ref="I635:J635"/>
    <mergeCell ref="W635:X635"/>
    <mergeCell ref="F637:X637"/>
    <mergeCell ref="F639:X639"/>
    <mergeCell ref="H641:L641"/>
    <mergeCell ref="N643:O643"/>
    <mergeCell ref="F647:X647"/>
    <mergeCell ref="F649:X649"/>
    <mergeCell ref="F651:J651"/>
    <mergeCell ref="F655:X655"/>
    <mergeCell ref="F657:X657"/>
    <mergeCell ref="F659:J659"/>
  </mergeCells>
  <phoneticPr fontId="3"/>
  <conditionalFormatting sqref="G11 G13 J13 L13 G15 G21 G23 G25">
    <cfRule type="cellIs" dxfId="1192" priority="1623" operator="equal">
      <formula>""</formula>
    </cfRule>
  </conditionalFormatting>
  <conditionalFormatting sqref="G29 G31 J31 L31 G33 G37 G39">
    <cfRule type="cellIs" dxfId="1191" priority="1622" operator="equal">
      <formula>""</formula>
    </cfRule>
  </conditionalFormatting>
  <conditionalFormatting sqref="O35">
    <cfRule type="expression" dxfId="1190" priority="1213">
      <formula>G33&lt;&gt;"その他"</formula>
    </cfRule>
    <cfRule type="expression" dxfId="1189" priority="1621">
      <formula>AND(G33="その他",O35="")</formula>
    </cfRule>
  </conditionalFormatting>
  <conditionalFormatting sqref="O41">
    <cfRule type="expression" dxfId="1188" priority="1620">
      <formula>AND(G39="その他",O41="")</formula>
    </cfRule>
  </conditionalFormatting>
  <conditionalFormatting sqref="G47 G49 J49 L49 G53 G61 I59 I65 I99">
    <cfRule type="cellIs" dxfId="1187" priority="1619" operator="equal">
      <formula>""</formula>
    </cfRule>
  </conditionalFormatting>
  <conditionalFormatting sqref="O55">
    <cfRule type="expression" dxfId="1186" priority="1618">
      <formula>AND(G53="あり",O55="")</formula>
    </cfRule>
  </conditionalFormatting>
  <conditionalFormatting sqref="O57">
    <cfRule type="expression" dxfId="1185" priority="1617">
      <formula>AND(G53="あり",O57="")</formula>
    </cfRule>
  </conditionalFormatting>
  <conditionalFormatting sqref="I101">
    <cfRule type="expression" dxfId="1184" priority="1186">
      <formula>I99&lt;&gt;"あり"</formula>
    </cfRule>
    <cfRule type="expression" dxfId="1183" priority="1616">
      <formula>AND(I99="あり",I101="")</formula>
    </cfRule>
  </conditionalFormatting>
  <conditionalFormatting sqref="I105">
    <cfRule type="cellIs" dxfId="1182" priority="1615" operator="equal">
      <formula>""</formula>
    </cfRule>
  </conditionalFormatting>
  <conditionalFormatting sqref="G108">
    <cfRule type="expression" dxfId="1181" priority="1185">
      <formula>I105&lt;&gt;"あり"</formula>
    </cfRule>
    <cfRule type="expression" dxfId="1180" priority="1614">
      <formula>AND(I105="あり",G108="")</formula>
    </cfRule>
  </conditionalFormatting>
  <conditionalFormatting sqref="E71">
    <cfRule type="expression" dxfId="1179" priority="1209">
      <formula>I65&lt;&gt;"あり"</formula>
    </cfRule>
    <cfRule type="expression" dxfId="1178" priority="1612">
      <formula>AND(I65="あり",E71="")</formula>
    </cfRule>
  </conditionalFormatting>
  <conditionalFormatting sqref="I68">
    <cfRule type="expression" dxfId="1177" priority="1210">
      <formula>I65&lt;&gt;"あり"</formula>
    </cfRule>
    <cfRule type="expression" dxfId="1176" priority="1611">
      <formula>AND(I65="あり",I68="")</formula>
    </cfRule>
  </conditionalFormatting>
  <conditionalFormatting sqref="G132">
    <cfRule type="cellIs" dxfId="1175" priority="1594" operator="equal">
      <formula>""</formula>
    </cfRule>
  </conditionalFormatting>
  <conditionalFormatting sqref="H183">
    <cfRule type="expression" dxfId="1174" priority="1605">
      <formula>H181=""</formula>
    </cfRule>
    <cfRule type="expression" dxfId="1173" priority="1606">
      <formula>H181="不明 or未検査"</formula>
    </cfRule>
    <cfRule type="expression" dxfId="1172" priority="1607">
      <formula>AND(H181&lt;&gt;"不明 or 未検査",H183="")</formula>
    </cfRule>
  </conditionalFormatting>
  <conditionalFormatting sqref="I161">
    <cfRule type="expression" dxfId="1171" priority="1541">
      <formula>I161="ご記入ください"</formula>
    </cfRule>
  </conditionalFormatting>
  <conditionalFormatting sqref="I199">
    <cfRule type="expression" dxfId="1170" priority="1540">
      <formula>I199="ご記入ください"</formula>
    </cfRule>
  </conditionalFormatting>
  <conditionalFormatting sqref="I217">
    <cfRule type="expression" dxfId="1169" priority="1539">
      <formula>I217="ご記入ください"</formula>
    </cfRule>
  </conditionalFormatting>
  <conditionalFormatting sqref="I251">
    <cfRule type="expression" dxfId="1168" priority="1538">
      <formula>I251="ご記入ください"</formula>
    </cfRule>
  </conditionalFormatting>
  <conditionalFormatting sqref="I241">
    <cfRule type="expression" dxfId="1167" priority="1537">
      <formula>I241="ご記入ください"</formula>
    </cfRule>
  </conditionalFormatting>
  <conditionalFormatting sqref="H169">
    <cfRule type="expression" dxfId="1166" priority="1587">
      <formula>G21&lt;&gt;"肺"</formula>
    </cfRule>
    <cfRule type="expression" dxfId="1165" priority="1588">
      <formula>AND(G21="肺",H169="")</formula>
    </cfRule>
  </conditionalFormatting>
  <conditionalFormatting sqref="H163">
    <cfRule type="expression" dxfId="1164" priority="1583">
      <formula>G21&lt;&gt;"肺"</formula>
    </cfRule>
    <cfRule type="expression" dxfId="1163" priority="1584">
      <formula>AND(G21="肺",H163="")</formula>
    </cfRule>
  </conditionalFormatting>
  <conditionalFormatting sqref="H173">
    <cfRule type="expression" dxfId="1162" priority="1581">
      <formula>G21&lt;&gt;"肺"</formula>
    </cfRule>
    <cfRule type="expression" dxfId="1161" priority="1582">
      <formula>AND(G21="肺",H173="")</formula>
    </cfRule>
  </conditionalFormatting>
  <conditionalFormatting sqref="H177">
    <cfRule type="expression" dxfId="1160" priority="1579">
      <formula>G21&lt;&gt;"肺"</formula>
    </cfRule>
    <cfRule type="expression" dxfId="1159" priority="1580">
      <formula>AND(G21="肺",H177="")</formula>
    </cfRule>
  </conditionalFormatting>
  <conditionalFormatting sqref="H181">
    <cfRule type="expression" dxfId="1158" priority="1577">
      <formula>G21&lt;&gt;"肺"</formula>
    </cfRule>
    <cfRule type="expression" dxfId="1157" priority="1578">
      <formula>AND(G21="肺",H181="")</formula>
    </cfRule>
  </conditionalFormatting>
  <conditionalFormatting sqref="K197">
    <cfRule type="expression" dxfId="1156" priority="1575">
      <formula>G21&lt;&gt;"肺"</formula>
    </cfRule>
  </conditionalFormatting>
  <conditionalFormatting sqref="K197">
    <cfRule type="expression" dxfId="1155" priority="1576">
      <formula>AND(G21="肺",K197="")</formula>
    </cfRule>
  </conditionalFormatting>
  <conditionalFormatting sqref="E201">
    <cfRule type="expression" dxfId="1154" priority="1573">
      <formula>G21&lt;&gt;"乳房"</formula>
    </cfRule>
    <cfRule type="expression" dxfId="1153" priority="1574">
      <formula>AND(G21="乳房",E201="")</formula>
    </cfRule>
  </conditionalFormatting>
  <conditionalFormatting sqref="N201">
    <cfRule type="expression" dxfId="1152" priority="1571">
      <formula>G21&lt;&gt;"乳房"</formula>
    </cfRule>
    <cfRule type="expression" dxfId="1151" priority="1572">
      <formula>AND(G21="乳房",N201="")</formula>
    </cfRule>
  </conditionalFormatting>
  <conditionalFormatting sqref="N203">
    <cfRule type="expression" dxfId="1150" priority="1567">
      <formula>G21&lt;&gt;"乳房"</formula>
    </cfRule>
    <cfRule type="expression" dxfId="1149" priority="1568">
      <formula>AND(G21="乳房",N203="")</formula>
    </cfRule>
  </conditionalFormatting>
  <conditionalFormatting sqref="D219">
    <cfRule type="expression" dxfId="1148" priority="1561">
      <formula>AND(G21&lt;&gt;"食道_胃",G21&lt;&gt;"腸")</formula>
    </cfRule>
    <cfRule type="expression" dxfId="1147" priority="1562">
      <formula>AND(OR(G21="食道_胃",G21="腸"),D219="")</formula>
    </cfRule>
  </conditionalFormatting>
  <conditionalFormatting sqref="D223">
    <cfRule type="expression" dxfId="1146" priority="1556">
      <formula>AND(G21&lt;&gt;"食道_胃",G21&lt;&gt;"腸")</formula>
    </cfRule>
    <cfRule type="expression" dxfId="1145" priority="1557">
      <formula>AND(OR(G21="食道_胃",G21="腸"),D223="")</formula>
    </cfRule>
  </conditionalFormatting>
  <conditionalFormatting sqref="D227">
    <cfRule type="expression" dxfId="1144" priority="1548">
      <formula>AND(G21&lt;&gt;"食道_胃",G21&lt;&gt;"腸")</formula>
    </cfRule>
    <cfRule type="expression" dxfId="1143" priority="1549">
      <formula>AND(OR(G21="食道_胃",G21="腸"),D227="")</formula>
    </cfRule>
  </conditionalFormatting>
  <conditionalFormatting sqref="I253">
    <cfRule type="expression" dxfId="1142" priority="1542">
      <formula>G21&lt;&gt;"皮膚"</formula>
    </cfRule>
    <cfRule type="expression" dxfId="1141" priority="1543">
      <formula>AND(G21="皮膚",I253="")</formula>
    </cfRule>
  </conditionalFormatting>
  <conditionalFormatting sqref="F243">
    <cfRule type="expression" dxfId="1140" priority="1535">
      <formula>G21&lt;&gt;"肝臓"</formula>
    </cfRule>
    <cfRule type="expression" dxfId="1139" priority="1536">
      <formula>AND(G21="肝臓",F243="")</formula>
    </cfRule>
  </conditionalFormatting>
  <conditionalFormatting sqref="Q243">
    <cfRule type="expression" dxfId="1138" priority="1533">
      <formula>G21&lt;&gt;"肝臓"</formula>
    </cfRule>
    <cfRule type="expression" dxfId="1137" priority="1534">
      <formula>AND(G21="肝臓",Q243="")</formula>
    </cfRule>
  </conditionalFormatting>
  <conditionalFormatting sqref="F245">
    <cfRule type="expression" dxfId="1136" priority="1531">
      <formula>G21&lt;&gt;"肝臓"</formula>
    </cfRule>
  </conditionalFormatting>
  <conditionalFormatting sqref="F245">
    <cfRule type="expression" dxfId="1135" priority="1532">
      <formula>AND(G21="肝臓",F245="")</formula>
    </cfRule>
  </conditionalFormatting>
  <conditionalFormatting sqref="F247">
    <cfRule type="expression" dxfId="1134" priority="1529">
      <formula>G21&lt;&gt;"肝臓"</formula>
    </cfRule>
    <cfRule type="expression" dxfId="1133" priority="1530">
      <formula>AND(G21="肝臓",F247="")</formula>
    </cfRule>
  </conditionalFormatting>
  <conditionalFormatting sqref="F249">
    <cfRule type="expression" dxfId="1132" priority="1527">
      <formula>G21&lt;&gt;"肝臓"</formula>
    </cfRule>
  </conditionalFormatting>
  <conditionalFormatting sqref="F249">
    <cfRule type="expression" dxfId="1131" priority="1528">
      <formula>AND(G21="肝臓",F249="")</formula>
    </cfRule>
  </conditionalFormatting>
  <conditionalFormatting sqref="G309">
    <cfRule type="cellIs" dxfId="1130" priority="1526" operator="equal">
      <formula>""</formula>
    </cfRule>
  </conditionalFormatting>
  <conditionalFormatting sqref="E315">
    <cfRule type="expression" dxfId="1129" priority="1525">
      <formula>AND(E313&lt;&gt;"",E315="")</formula>
    </cfRule>
  </conditionalFormatting>
  <conditionalFormatting sqref="E315">
    <cfRule type="expression" dxfId="1128" priority="1524">
      <formula>E313=""</formula>
    </cfRule>
  </conditionalFormatting>
  <conditionalFormatting sqref="M315">
    <cfRule type="expression" dxfId="1127" priority="1523">
      <formula>AND(E313&lt;&gt;"",M315="")</formula>
    </cfRule>
  </conditionalFormatting>
  <conditionalFormatting sqref="M315">
    <cfRule type="expression" dxfId="1126" priority="1522">
      <formula>E313=""</formula>
    </cfRule>
  </conditionalFormatting>
  <conditionalFormatting sqref="U315">
    <cfRule type="expression" dxfId="1125" priority="1521">
      <formula>AND(E313&lt;&gt;"",U315="")</formula>
    </cfRule>
  </conditionalFormatting>
  <conditionalFormatting sqref="U315">
    <cfRule type="expression" dxfId="1124" priority="1520">
      <formula>E313=""</formula>
    </cfRule>
  </conditionalFormatting>
  <conditionalFormatting sqref="H317">
    <cfRule type="expression" dxfId="1123" priority="1518">
      <formula>OR(E313="企業治験",E313="医師主導治験",E313="")</formula>
    </cfRule>
  </conditionalFormatting>
  <conditionalFormatting sqref="I331">
    <cfRule type="expression" dxfId="1122" priority="1514">
      <formula>E313=""</formula>
    </cfRule>
    <cfRule type="expression" dxfId="1121" priority="1515">
      <formula>AND(E313&lt;&gt;"",I331="")</formula>
    </cfRule>
  </conditionalFormatting>
  <conditionalFormatting sqref="K331">
    <cfRule type="expression" dxfId="1120" priority="1512">
      <formula>E313=""</formula>
    </cfRule>
    <cfRule type="expression" dxfId="1119" priority="1513">
      <formula>AND(E313&lt;&gt;"",K331="")</formula>
    </cfRule>
  </conditionalFormatting>
  <conditionalFormatting sqref="F333">
    <cfRule type="expression" dxfId="1118" priority="1508">
      <formula>Q331&lt;&gt;"終了"</formula>
    </cfRule>
    <cfRule type="expression" dxfId="1117" priority="1509">
      <formula>AND(Q331="終了",F333="")</formula>
    </cfRule>
  </conditionalFormatting>
  <conditionalFormatting sqref="I333">
    <cfRule type="expression" dxfId="1116" priority="1506">
      <formula>AND(Q331="終了",I333="")</formula>
    </cfRule>
    <cfRule type="expression" dxfId="1115" priority="1507">
      <formula>Q331&lt;&gt;"終了"</formula>
    </cfRule>
  </conditionalFormatting>
  <conditionalFormatting sqref="K333">
    <cfRule type="expression" dxfId="1114" priority="1504">
      <formula>AND(Q331="終了",K333="")</formula>
    </cfRule>
    <cfRule type="expression" dxfId="1113" priority="1505">
      <formula>Q331&lt;&gt;"終了"</formula>
    </cfRule>
  </conditionalFormatting>
  <conditionalFormatting sqref="Q333">
    <cfRule type="expression" dxfId="1112" priority="1502">
      <formula>Q331&lt;&gt;"終了"</formula>
    </cfRule>
    <cfRule type="expression" dxfId="1111" priority="1503">
      <formula>AND(Q331="終了",Q333="")</formula>
    </cfRule>
  </conditionalFormatting>
  <conditionalFormatting sqref="F335">
    <cfRule type="expression" dxfId="1110" priority="1501">
      <formula>AND(OR(E313="先進医療",E313="患者申出療養",E313="保険診療",E313="その他"),F335="")</formula>
    </cfRule>
  </conditionalFormatting>
  <conditionalFormatting sqref="F335">
    <cfRule type="expression" dxfId="1109" priority="1500">
      <formula>OR(E313="",E313="企業治験",E313="医師主導治験")</formula>
    </cfRule>
  </conditionalFormatting>
  <conditionalFormatting sqref="I337">
    <cfRule type="expression" dxfId="1108" priority="1499">
      <formula>AND(OR(E313="先進医療",E313="患者申出療養",E313="保険診療",E313="その他"),I337="")</formula>
    </cfRule>
  </conditionalFormatting>
  <conditionalFormatting sqref="I337">
    <cfRule type="expression" dxfId="1107" priority="1498">
      <formula>OR(E313="",E313="企業治験",E313="医師主導治験")</formula>
    </cfRule>
  </conditionalFormatting>
  <conditionalFormatting sqref="L339">
    <cfRule type="expression" dxfId="1106" priority="1494">
      <formula>AND(I337="Grade3以上あり",L339="")</formula>
    </cfRule>
    <cfRule type="expression" dxfId="1105" priority="1495">
      <formula>I337&lt;&gt;"Grade3以上あり"</formula>
    </cfRule>
  </conditionalFormatting>
  <conditionalFormatting sqref="N339">
    <cfRule type="expression" dxfId="1104" priority="1492">
      <formula>AND(I337="Grade3以上あり",N339="")</formula>
    </cfRule>
    <cfRule type="expression" dxfId="1103" priority="1493">
      <formula>I337&lt;&gt;"Grade3以上あり"</formula>
    </cfRule>
  </conditionalFormatting>
  <conditionalFormatting sqref="H345">
    <cfRule type="expression" dxfId="1102" priority="1490">
      <formula>AND(I337="Grade3以上あり",H345="")</formula>
    </cfRule>
    <cfRule type="expression" dxfId="1101" priority="1491">
      <formula>I337&lt;&gt;"Grade3以上あり"</formula>
    </cfRule>
  </conditionalFormatting>
  <conditionalFormatting sqref="F341">
    <cfRule type="expression" dxfId="1100" priority="1488">
      <formula>AND(I337="Grade3以上あり",F341="")</formula>
    </cfRule>
    <cfRule type="expression" dxfId="1099" priority="1489">
      <formula>I337&lt;&gt;"Grade3以上あり"</formula>
    </cfRule>
  </conditionalFormatting>
  <conditionalFormatting sqref="F343">
    <cfRule type="expression" dxfId="1098" priority="1486">
      <formula>AND(I337="Grade3以上あり",F343="")</formula>
    </cfRule>
    <cfRule type="expression" dxfId="1097" priority="1487">
      <formula>I337&lt;&gt;"Grade3以上あり"</formula>
    </cfRule>
  </conditionalFormatting>
  <conditionalFormatting sqref="H361">
    <cfRule type="expression" dxfId="1096" priority="1484">
      <formula>AND(I355&lt;&gt;"",H361="")</formula>
    </cfRule>
    <cfRule type="expression" dxfId="1095" priority="1485">
      <formula>I355=""</formula>
    </cfRule>
  </conditionalFormatting>
  <conditionalFormatting sqref="H353">
    <cfRule type="expression" dxfId="1094" priority="1482">
      <formula>AND(I347&lt;&gt;"",H353="")</formula>
    </cfRule>
    <cfRule type="expression" dxfId="1093" priority="1483">
      <formula>I347=""</formula>
    </cfRule>
  </conditionalFormatting>
  <conditionalFormatting sqref="H329">
    <cfRule type="expression" dxfId="1092" priority="1481">
      <formula>OR(E313="企業治験",E313="医師主導治験",E313="")</formula>
    </cfRule>
  </conditionalFormatting>
  <conditionalFormatting sqref="H319">
    <cfRule type="expression" dxfId="1091" priority="1480">
      <formula>OR(AND(OR(E313="先進医療",E313="患者申出療養",E313="保険診療",E313="その他"),H319=""),AND(Q313="該当する",H319=""))</formula>
    </cfRule>
  </conditionalFormatting>
  <conditionalFormatting sqref="H319">
    <cfRule type="expression" dxfId="1090" priority="1479">
      <formula>OR(E313="",AND(E313="企業治験",Q313&lt;&gt;"該当する"),AND(E313="医師主導治験",Q313&lt;&gt;"該当する"))</formula>
    </cfRule>
  </conditionalFormatting>
  <conditionalFormatting sqref="L347">
    <cfRule type="expression" dxfId="1089" priority="1468">
      <formula>I347=""</formula>
    </cfRule>
    <cfRule type="expression" dxfId="1088" priority="1478">
      <formula>AND(I347&lt;&gt;"",L347="")</formula>
    </cfRule>
  </conditionalFormatting>
  <conditionalFormatting sqref="N347">
    <cfRule type="expression" dxfId="1087" priority="1467">
      <formula>I347=""</formula>
    </cfRule>
    <cfRule type="expression" dxfId="1086" priority="1477">
      <formula>AND(I347&lt;&gt;"",N347="")</formula>
    </cfRule>
  </conditionalFormatting>
  <conditionalFormatting sqref="F357">
    <cfRule type="expression" dxfId="1085" priority="1475">
      <formula>AND(I355&lt;&gt;"",F357="")</formula>
    </cfRule>
    <cfRule type="expression" dxfId="1084" priority="1476">
      <formula>I355=""</formula>
    </cfRule>
  </conditionalFormatting>
  <conditionalFormatting sqref="F349">
    <cfRule type="expression" dxfId="1083" priority="1473">
      <formula>AND(I347&lt;&gt;"",F349="")</formula>
    </cfRule>
    <cfRule type="expression" dxfId="1082" priority="1474">
      <formula>I347=""</formula>
    </cfRule>
  </conditionalFormatting>
  <conditionalFormatting sqref="F351">
    <cfRule type="expression" dxfId="1081" priority="1471">
      <formula>AND(I347&lt;&gt;"",F351="")</formula>
    </cfRule>
    <cfRule type="expression" dxfId="1080" priority="1472">
      <formula>I347=""</formula>
    </cfRule>
  </conditionalFormatting>
  <conditionalFormatting sqref="F359">
    <cfRule type="expression" dxfId="1079" priority="1469">
      <formula>AND(I355&lt;&gt;"",F359="")</formula>
    </cfRule>
    <cfRule type="expression" dxfId="1078" priority="1470">
      <formula>I355=""</formula>
    </cfRule>
  </conditionalFormatting>
  <conditionalFormatting sqref="L355">
    <cfRule type="expression" dxfId="1077" priority="1464">
      <formula>I355=""</formula>
    </cfRule>
    <cfRule type="expression" dxfId="1076" priority="1466">
      <formula>AND(I355&lt;&gt;"",L355="")</formula>
    </cfRule>
  </conditionalFormatting>
  <conditionalFormatting sqref="N355">
    <cfRule type="expression" dxfId="1075" priority="1463">
      <formula>I355=""</formula>
    </cfRule>
    <cfRule type="expression" dxfId="1074" priority="1465">
      <formula>AND(I355&lt;&gt;"",N355="")</formula>
    </cfRule>
  </conditionalFormatting>
  <conditionalFormatting sqref="I339">
    <cfRule type="expression" dxfId="1073" priority="1496">
      <formula>AND(I337="Grade3以上あり",I339="")</formula>
    </cfRule>
    <cfRule type="expression" dxfId="1072" priority="1497">
      <formula>I337&lt;&gt;"Grade3以上あり"</formula>
    </cfRule>
  </conditionalFormatting>
  <conditionalFormatting sqref="Q331">
    <cfRule type="expression" dxfId="1071" priority="1510">
      <formula>OR(E313="",E313="企業治験",E313="医師主導治験")</formula>
    </cfRule>
    <cfRule type="expression" dxfId="1070" priority="1511">
      <formula>AND(OR(E313="先進医療",E313="患者申出療養",E313="保険診療",E313="その他"),Q331="")</formula>
    </cfRule>
  </conditionalFormatting>
  <conditionalFormatting sqref="F331">
    <cfRule type="expression" dxfId="1069" priority="1516">
      <formula>E313=""</formula>
    </cfRule>
    <cfRule type="expression" dxfId="1068" priority="1517">
      <formula>AND(E313&lt;&gt;"",F331="")</formula>
    </cfRule>
  </conditionalFormatting>
  <conditionalFormatting sqref="L223">
    <cfRule type="expression" dxfId="1067" priority="1553">
      <formula>D223=""</formula>
    </cfRule>
    <cfRule type="expression" dxfId="1066" priority="1554">
      <formula>D223&lt;&gt;"陽性"</formula>
    </cfRule>
    <cfRule type="expression" dxfId="1065" priority="1555">
      <formula>AND(D223="陽性",L223="")</formula>
    </cfRule>
  </conditionalFormatting>
  <conditionalFormatting sqref="L219">
    <cfRule type="expression" dxfId="1064" priority="1558">
      <formula>D219=""</formula>
    </cfRule>
    <cfRule type="expression" dxfId="1063" priority="1559">
      <formula>D219&lt;&gt;"陽性"</formula>
    </cfRule>
    <cfRule type="expression" dxfId="1062" priority="1560">
      <formula>AND(D219="陽性",L219="")</formula>
    </cfRule>
  </conditionalFormatting>
  <conditionalFormatting sqref="Q163">
    <cfRule type="expression" dxfId="1061" priority="1591">
      <formula>H163=""</formula>
    </cfRule>
    <cfRule type="expression" dxfId="1060" priority="1592">
      <formula>H163&lt;&gt;"陽性"</formula>
    </cfRule>
    <cfRule type="expression" dxfId="1059" priority="1593">
      <formula>AND(H163="陽性",Q163="")</formula>
    </cfRule>
  </conditionalFormatting>
  <conditionalFormatting sqref="H165">
    <cfRule type="expression" dxfId="1058" priority="1602">
      <formula>H163=""</formula>
    </cfRule>
    <cfRule type="expression" dxfId="1057" priority="1603">
      <formula>H163="不明 or未検査"</formula>
    </cfRule>
    <cfRule type="expression" dxfId="1056" priority="1604">
      <formula>AND(H163&lt;&gt;"不明 or 未検査",H165="")</formula>
    </cfRule>
  </conditionalFormatting>
  <conditionalFormatting sqref="Q181">
    <cfRule type="expression" dxfId="1055" priority="1599">
      <formula>H181=""</formula>
    </cfRule>
    <cfRule type="expression" dxfId="1054" priority="1600">
      <formula>H181&lt;&gt;"陽性"</formula>
    </cfRule>
    <cfRule type="expression" dxfId="1053" priority="1601">
      <formula>AND(H181="陽性",Q181="")</formula>
    </cfRule>
  </conditionalFormatting>
  <conditionalFormatting sqref="O41:X41">
    <cfRule type="expression" dxfId="1052" priority="1212">
      <formula>G39&lt;&gt;"その他"</formula>
    </cfRule>
  </conditionalFormatting>
  <conditionalFormatting sqref="I74">
    <cfRule type="expression" dxfId="1051" priority="1208">
      <formula>OR(I65&lt;&gt;"あり",M71="")</formula>
    </cfRule>
  </conditionalFormatting>
  <conditionalFormatting sqref="O55:P55">
    <cfRule type="expression" dxfId="1050" priority="1188">
      <formula>G53&lt;&gt;"あり"</formula>
    </cfRule>
  </conditionalFormatting>
  <conditionalFormatting sqref="O57:P57">
    <cfRule type="expression" dxfId="1049" priority="1187">
      <formula>G53&lt;&gt;"あり"</formula>
    </cfRule>
  </conditionalFormatting>
  <conditionalFormatting sqref="G111">
    <cfRule type="expression" dxfId="1048" priority="1180">
      <formula>OR(I105&lt;&gt;"あり",V108="")</formula>
    </cfRule>
  </conditionalFormatting>
  <conditionalFormatting sqref="V108">
    <cfRule type="expression" dxfId="1047" priority="1181">
      <formula>AND(I105="あり",V108="")</formula>
    </cfRule>
    <cfRule type="expression" dxfId="1046" priority="1182">
      <formula>I105&lt;&gt;"あり"</formula>
    </cfRule>
  </conditionalFormatting>
  <conditionalFormatting sqref="N108">
    <cfRule type="expression" dxfId="1045" priority="1183">
      <formula>AND(I105="あり",N108="")</formula>
    </cfRule>
    <cfRule type="expression" dxfId="1044" priority="1184">
      <formula>I105&lt;&gt;"あり"</formula>
    </cfRule>
  </conditionalFormatting>
  <conditionalFormatting sqref="Z102">
    <cfRule type="expression" dxfId="1043" priority="1161">
      <formula>AND(K102&lt;&gt;"",Z102="")</formula>
    </cfRule>
  </conditionalFormatting>
  <conditionalFormatting sqref="V111">
    <cfRule type="expression" dxfId="1042" priority="1167">
      <formula>AND(G111&lt;&gt;"",V111="")</formula>
    </cfRule>
    <cfRule type="expression" dxfId="1041" priority="1172">
      <formula>OR(I105&lt;&gt;"あり",G111="")</formula>
    </cfRule>
  </conditionalFormatting>
  <conditionalFormatting sqref="N111">
    <cfRule type="expression" dxfId="1040" priority="1168">
      <formula>OR(I105&lt;&gt;"あり",G111="")</formula>
    </cfRule>
    <cfRule type="expression" dxfId="1039" priority="1176">
      <formula>AND(G111&lt;&gt;"",N111="")</formula>
    </cfRule>
  </conditionalFormatting>
  <conditionalFormatting sqref="M71">
    <cfRule type="expression" dxfId="1038" priority="404">
      <formula>I65&lt;&gt;"あり"</formula>
    </cfRule>
  </conditionalFormatting>
  <conditionalFormatting sqref="H321:X321">
    <cfRule type="expression" dxfId="1037" priority="1154">
      <formula>OR(E313="",Q313="該当しない")</formula>
    </cfRule>
  </conditionalFormatting>
  <conditionalFormatting sqref="H323:X323">
    <cfRule type="expression" dxfId="1036" priority="1153">
      <formula>OR(E313="",Q313="該当しない")</formula>
    </cfRule>
  </conditionalFormatting>
  <conditionalFormatting sqref="H325:X325">
    <cfRule type="expression" dxfId="1035" priority="1152">
      <formula>OR(E313="",Q313="該当しない")</formula>
    </cfRule>
  </conditionalFormatting>
  <conditionalFormatting sqref="H327:X327">
    <cfRule type="expression" dxfId="1034" priority="1151">
      <formula>OR(E313="",Q313="該当しない")</formula>
    </cfRule>
  </conditionalFormatting>
  <conditionalFormatting sqref="I347:J347">
    <cfRule type="expression" dxfId="1033" priority="1150">
      <formula>I337&lt;&gt;"Grade3以上あり"</formula>
    </cfRule>
  </conditionalFormatting>
  <conditionalFormatting sqref="I355:J355">
    <cfRule type="expression" dxfId="1032" priority="1149">
      <formula>I337&lt;&gt;"Grade3以上あり"</formula>
    </cfRule>
  </conditionalFormatting>
  <conditionalFormatting sqref="E313:H313">
    <cfRule type="expression" dxfId="1031" priority="1123">
      <formula>AND(G309="あり",E313="")</formula>
    </cfRule>
    <cfRule type="expression" dxfId="1030" priority="1124">
      <formula>G309&lt;&gt;"あり"</formula>
    </cfRule>
  </conditionalFormatting>
  <conditionalFormatting sqref="Q313:T313">
    <cfRule type="expression" dxfId="1029" priority="1121">
      <formula>OR(E313="",E313="先進医療",E313="患者申出療養",E313="保険診療",E313="その他")</formula>
    </cfRule>
    <cfRule type="expression" dxfId="1028" priority="1122">
      <formula>AND(G309="あり",OR(E313="企業治験",E313="医師主導治験"),Q313="")</formula>
    </cfRule>
  </conditionalFormatting>
  <conditionalFormatting sqref="G5">
    <cfRule type="cellIs" dxfId="1027" priority="1103" operator="equal">
      <formula>""</formula>
    </cfRule>
  </conditionalFormatting>
  <conditionalFormatting sqref="G7">
    <cfRule type="cellIs" dxfId="1026" priority="1102" operator="equal">
      <formula>""</formula>
    </cfRule>
  </conditionalFormatting>
  <conditionalFormatting sqref="G43">
    <cfRule type="cellIs" dxfId="1025" priority="1101" operator="equal">
      <formula>""</formula>
    </cfRule>
  </conditionalFormatting>
  <conditionalFormatting sqref="I51">
    <cfRule type="cellIs" dxfId="1024" priority="1100" operator="equal">
      <formula>""</formula>
    </cfRule>
  </conditionalFormatting>
  <conditionalFormatting sqref="P68">
    <cfRule type="expression" dxfId="1023" priority="1098">
      <formula>AND(I65="あり",P68="")</formula>
    </cfRule>
    <cfRule type="expression" dxfId="1022" priority="1099">
      <formula>I65&lt;&gt;"あり"</formula>
    </cfRule>
  </conditionalFormatting>
  <conditionalFormatting sqref="S101:T101">
    <cfRule type="expression" dxfId="1021" priority="1082">
      <formula>AND(I99="あり",S101="")</formula>
    </cfRule>
    <cfRule type="expression" dxfId="1020" priority="1083">
      <formula>I99&lt;&gt;"あり"</formula>
    </cfRule>
  </conditionalFormatting>
  <conditionalFormatting sqref="I124">
    <cfRule type="cellIs" dxfId="1019" priority="1081" operator="equal">
      <formula>""</formula>
    </cfRule>
  </conditionalFormatting>
  <conditionalFormatting sqref="I126">
    <cfRule type="cellIs" dxfId="1018" priority="1080" operator="equal">
      <formula>""</formula>
    </cfRule>
  </conditionalFormatting>
  <conditionalFormatting sqref="I128">
    <cfRule type="expression" dxfId="1017" priority="1079">
      <formula>AND(I126="その他",I128="")</formula>
    </cfRule>
  </conditionalFormatting>
  <conditionalFormatting sqref="I128">
    <cfRule type="expression" dxfId="1016" priority="1078">
      <formula>I126&lt;&gt;"その他"</formula>
    </cfRule>
  </conditionalFormatting>
  <conditionalFormatting sqref="I126:X126">
    <cfRule type="expression" dxfId="1015" priority="1077">
      <formula>I124&lt;&gt;"あり"</formula>
    </cfRule>
  </conditionalFormatting>
  <conditionalFormatting sqref="L145">
    <cfRule type="cellIs" dxfId="1014" priority="1076" operator="equal">
      <formula>""</formula>
    </cfRule>
  </conditionalFormatting>
  <conditionalFormatting sqref="L147">
    <cfRule type="expression" dxfId="1013" priority="1075">
      <formula>AND(L145&lt;&gt;"不明 or未検査",L147="")</formula>
    </cfRule>
  </conditionalFormatting>
  <conditionalFormatting sqref="L149">
    <cfRule type="cellIs" dxfId="1012" priority="1073" operator="equal">
      <formula>""</formula>
    </cfRule>
  </conditionalFormatting>
  <conditionalFormatting sqref="L153">
    <cfRule type="cellIs" dxfId="1011" priority="1072" operator="equal">
      <formula>""</formula>
    </cfRule>
  </conditionalFormatting>
  <conditionalFormatting sqref="L157">
    <cfRule type="cellIs" dxfId="1010" priority="1069" operator="equal">
      <formula>""</formula>
    </cfRule>
  </conditionalFormatting>
  <conditionalFormatting sqref="L147:X147">
    <cfRule type="expression" dxfId="1009" priority="1068">
      <formula>L145="不明 or未検査"</formula>
    </cfRule>
  </conditionalFormatting>
  <conditionalFormatting sqref="L151">
    <cfRule type="expression" dxfId="1008" priority="1067">
      <formula>AND(L149&lt;&gt;"不明 or未検査",L151="")</formula>
    </cfRule>
  </conditionalFormatting>
  <conditionalFormatting sqref="L151:X151">
    <cfRule type="expression" dxfId="1007" priority="1066">
      <formula>L149="不明 or未検査"</formula>
    </cfRule>
  </conditionalFormatting>
  <conditionalFormatting sqref="L155">
    <cfRule type="expression" dxfId="1006" priority="1065">
      <formula>AND(L153&lt;&gt;"不明 or未検査",L155="")</formula>
    </cfRule>
  </conditionalFormatting>
  <conditionalFormatting sqref="L155:X155">
    <cfRule type="expression" dxfId="1005" priority="1064">
      <formula>L153="不明 or未検査"</formula>
    </cfRule>
  </conditionalFormatting>
  <conditionalFormatting sqref="L159">
    <cfRule type="expression" dxfId="1004" priority="1063">
      <formula>AND(L157&lt;&gt;"不明 or未検査",L159="")</formula>
    </cfRule>
  </conditionalFormatting>
  <conditionalFormatting sqref="L159:X159">
    <cfRule type="expression" dxfId="1003" priority="1062">
      <formula>L157="不明 or未検査"</formula>
    </cfRule>
  </conditionalFormatting>
  <conditionalFormatting sqref="J167">
    <cfRule type="expression" dxfId="1002" priority="1053">
      <formula>G21&lt;&gt;"肺"</formula>
    </cfRule>
    <cfRule type="expression" dxfId="1001" priority="1054">
      <formula>AND(G21="肺",J167="")</formula>
    </cfRule>
  </conditionalFormatting>
  <conditionalFormatting sqref="H171">
    <cfRule type="expression" dxfId="1000" priority="1045">
      <formula>H169=""</formula>
    </cfRule>
    <cfRule type="expression" dxfId="999" priority="1046">
      <formula>H169="不明 or未検査"</formula>
    </cfRule>
    <cfRule type="expression" dxfId="998" priority="1047">
      <formula>AND(H169&lt;&gt;"不明 or 未検査",H171="")</formula>
    </cfRule>
  </conditionalFormatting>
  <conditionalFormatting sqref="H175">
    <cfRule type="expression" dxfId="997" priority="1042">
      <formula>H173=""</formula>
    </cfRule>
    <cfRule type="expression" dxfId="996" priority="1043">
      <formula>H173="不明 or未検査"</formula>
    </cfRule>
    <cfRule type="expression" dxfId="995" priority="1044">
      <formula>AND(H173&lt;&gt;"不明 or 未検査",H175="")</formula>
    </cfRule>
  </conditionalFormatting>
  <conditionalFormatting sqref="H179">
    <cfRule type="expression" dxfId="994" priority="1039">
      <formula>H177=""</formula>
    </cfRule>
    <cfRule type="expression" dxfId="993" priority="1040">
      <formula>H177="不明 or未検査"</formula>
    </cfRule>
    <cfRule type="expression" dxfId="992" priority="1041">
      <formula>AND(H177&lt;&gt;"不明 or 未検査",H179="")</formula>
    </cfRule>
  </conditionalFormatting>
  <conditionalFormatting sqref="N185">
    <cfRule type="expression" dxfId="991" priority="1037">
      <formula>G21&lt;&gt;"肺"</formula>
    </cfRule>
    <cfRule type="expression" dxfId="990" priority="1038">
      <formula>AND(G21="肺",N185="")</formula>
    </cfRule>
  </conditionalFormatting>
  <conditionalFormatting sqref="N187">
    <cfRule type="expression" dxfId="989" priority="1034">
      <formula>N185=""</formula>
    </cfRule>
    <cfRule type="expression" dxfId="988" priority="1035">
      <formula>N185="不明 or未検査"</formula>
    </cfRule>
    <cfRule type="expression" dxfId="987" priority="1036">
      <formula>AND(N185&lt;&gt;"不明 or 未検査",N187="")</formula>
    </cfRule>
  </conditionalFormatting>
  <conditionalFormatting sqref="K193">
    <cfRule type="expression" dxfId="986" priority="1032">
      <formula>G21&lt;&gt;"肺"</formula>
    </cfRule>
    <cfRule type="expression" dxfId="985" priority="1033">
      <formula>AND(G21="肺",K193="")</formula>
    </cfRule>
  </conditionalFormatting>
  <conditionalFormatting sqref="K195">
    <cfRule type="expression" dxfId="984" priority="1029">
      <formula>K193=""</formula>
    </cfRule>
    <cfRule type="expression" dxfId="983" priority="1030">
      <formula>K193="不明 or 未検査"</formula>
    </cfRule>
    <cfRule type="expression" dxfId="982" priority="1031">
      <formula>AND(K193&lt;&gt;"不明 or 未検査",K195="")</formula>
    </cfRule>
  </conditionalFormatting>
  <conditionalFormatting sqref="K189">
    <cfRule type="expression" dxfId="981" priority="1027">
      <formula>G21&lt;&gt;"肺"</formula>
    </cfRule>
    <cfRule type="expression" dxfId="980" priority="1028">
      <formula>AND(G21="肺",K189="")</formula>
    </cfRule>
  </conditionalFormatting>
  <conditionalFormatting sqref="K191">
    <cfRule type="expression" dxfId="979" priority="1024">
      <formula>K189=""</formula>
    </cfRule>
    <cfRule type="expression" dxfId="978" priority="1025">
      <formula>K189="不明 or未検査"</formula>
    </cfRule>
    <cfRule type="expression" dxfId="977" priority="1026">
      <formula>AND(K189&lt;&gt;"不明 or 未検査",K191="")</formula>
    </cfRule>
  </conditionalFormatting>
  <conditionalFormatting sqref="E205">
    <cfRule type="expression" dxfId="976" priority="1020">
      <formula>G21&lt;&gt;"乳房"</formula>
    </cfRule>
    <cfRule type="expression" dxfId="975" priority="1021">
      <formula>AND(G21="乳房",E205="")</formula>
    </cfRule>
  </conditionalFormatting>
  <conditionalFormatting sqref="P205">
    <cfRule type="expression" dxfId="974" priority="1018">
      <formula>E205="不明 or 未検査"</formula>
    </cfRule>
    <cfRule type="expression" dxfId="973" priority="1019">
      <formula>AND(P205&lt;&gt;"不明 or 未検査",P205="")</formula>
    </cfRule>
  </conditionalFormatting>
  <conditionalFormatting sqref="E207">
    <cfRule type="expression" dxfId="972" priority="1016">
      <formula>G21&lt;&gt;"乳房"</formula>
    </cfRule>
    <cfRule type="expression" dxfId="971" priority="1017">
      <formula>AND(G21="乳房",E207="")</formula>
    </cfRule>
  </conditionalFormatting>
  <conditionalFormatting sqref="E203">
    <cfRule type="expression" dxfId="970" priority="1012">
      <formula>G21&lt;&gt;"乳房"</formula>
    </cfRule>
    <cfRule type="expression" dxfId="969" priority="1013">
      <formula>AND(G21="乳房",E203="")</formula>
    </cfRule>
  </conditionalFormatting>
  <conditionalFormatting sqref="P205:X205">
    <cfRule type="expression" dxfId="968" priority="1011">
      <formula>E205=""</formula>
    </cfRule>
  </conditionalFormatting>
  <conditionalFormatting sqref="P207">
    <cfRule type="expression" dxfId="967" priority="1003">
      <formula>E207="不明 or 未検査"</formula>
    </cfRule>
    <cfRule type="expression" dxfId="966" priority="1004">
      <formula>AND(P207&lt;&gt;"不明 or 未検査",P207="")</formula>
    </cfRule>
  </conditionalFormatting>
  <conditionalFormatting sqref="P207:X207">
    <cfRule type="expression" dxfId="965" priority="1002">
      <formula>E207=""</formula>
    </cfRule>
  </conditionalFormatting>
  <conditionalFormatting sqref="K209">
    <cfRule type="expression" dxfId="964" priority="1000">
      <formula>G21&lt;&gt;"乳房"</formula>
    </cfRule>
    <cfRule type="expression" dxfId="963" priority="1001">
      <formula>AND(G21="乳房",K209="")</formula>
    </cfRule>
  </conditionalFormatting>
  <conditionalFormatting sqref="K211">
    <cfRule type="expression" dxfId="962" priority="990">
      <formula>K209="不明 or 未検査"</formula>
    </cfRule>
    <cfRule type="expression" dxfId="961" priority="991">
      <formula>AND(K209&lt;&gt;"不明 or 未検査",K211="")</formula>
    </cfRule>
  </conditionalFormatting>
  <conditionalFormatting sqref="K211">
    <cfRule type="expression" dxfId="960" priority="989">
      <formula>K209=""</formula>
    </cfRule>
  </conditionalFormatting>
  <conditionalFormatting sqref="K213">
    <cfRule type="expression" dxfId="959" priority="987">
      <formula>G21&lt;&gt;"乳房"</formula>
    </cfRule>
    <cfRule type="expression" dxfId="958" priority="988">
      <formula>AND(G21="乳房",K213="")</formula>
    </cfRule>
  </conditionalFormatting>
  <conditionalFormatting sqref="K215">
    <cfRule type="expression" dxfId="957" priority="985">
      <formula>K213="不明 or 未検査"</formula>
    </cfRule>
    <cfRule type="expression" dxfId="956" priority="986">
      <formula>AND(K213&lt;&gt;"不明 or 未検査",K215="")</formula>
    </cfRule>
  </conditionalFormatting>
  <conditionalFormatting sqref="K215">
    <cfRule type="expression" dxfId="955" priority="984">
      <formula>K213=""</formula>
    </cfRule>
  </conditionalFormatting>
  <conditionalFormatting sqref="L221">
    <cfRule type="expression" dxfId="954" priority="982">
      <formula>D219="不明 or 未検査"</formula>
    </cfRule>
    <cfRule type="expression" dxfId="953" priority="983">
      <formula>AND(D219&lt;&gt;"不明 or 未検査",L221="")</formula>
    </cfRule>
  </conditionalFormatting>
  <conditionalFormatting sqref="L221">
    <cfRule type="expression" dxfId="952" priority="981">
      <formula>D219=""</formula>
    </cfRule>
  </conditionalFormatting>
  <conditionalFormatting sqref="L225">
    <cfRule type="expression" dxfId="951" priority="979">
      <formula>D223="不明 or 未検査"</formula>
    </cfRule>
    <cfRule type="expression" dxfId="950" priority="980">
      <formula>AND(D223&lt;&gt;"不明 or 未検査",L225="")</formula>
    </cfRule>
  </conditionalFormatting>
  <conditionalFormatting sqref="L225">
    <cfRule type="expression" dxfId="949" priority="978">
      <formula>D223=""</formula>
    </cfRule>
  </conditionalFormatting>
  <conditionalFormatting sqref="L229">
    <cfRule type="expression" dxfId="948" priority="976">
      <formula>D227="不明 or 未検査"</formula>
    </cfRule>
    <cfRule type="expression" dxfId="947" priority="977">
      <formula>AND(D227&lt;&gt;"不明 or 未検査",L229="")</formula>
    </cfRule>
  </conditionalFormatting>
  <conditionalFormatting sqref="L229">
    <cfRule type="expression" dxfId="946" priority="975">
      <formula>D227=""</formula>
    </cfRule>
  </conditionalFormatting>
  <conditionalFormatting sqref="L231">
    <cfRule type="expression" dxfId="945" priority="973">
      <formula>D227&lt;&gt;"境界域 (2+)"</formula>
    </cfRule>
    <cfRule type="expression" dxfId="944" priority="974">
      <formula>AND(D227="境界域 (2+)",L231="")</formula>
    </cfRule>
  </conditionalFormatting>
  <conditionalFormatting sqref="L231">
    <cfRule type="expression" dxfId="943" priority="972">
      <formula>D227=""</formula>
    </cfRule>
  </conditionalFormatting>
  <conditionalFormatting sqref="L233">
    <cfRule type="expression" dxfId="942" priority="970">
      <formula>L231="不明 or 未検査"</formula>
    </cfRule>
    <cfRule type="expression" dxfId="941" priority="971">
      <formula>AND(L231&lt;&gt;"不明 or 未検査",L233="")</formula>
    </cfRule>
  </conditionalFormatting>
  <conditionalFormatting sqref="L233">
    <cfRule type="expression" dxfId="940" priority="969">
      <formula>L231=""</formula>
    </cfRule>
  </conditionalFormatting>
  <conditionalFormatting sqref="F235">
    <cfRule type="expression" dxfId="939" priority="965">
      <formula>AND(G21&lt;&gt;"食道_胃",G21&lt;&gt;"腸")</formula>
    </cfRule>
    <cfRule type="expression" dxfId="938" priority="966">
      <formula>AND(OR(G21="食道_胃",G21="腸"),F235="")</formula>
    </cfRule>
  </conditionalFormatting>
  <conditionalFormatting sqref="H237">
    <cfRule type="expression" dxfId="937" priority="961">
      <formula>AND(G21&lt;&gt;"食道_胃",G21&lt;&gt;"腸")</formula>
    </cfRule>
    <cfRule type="expression" dxfId="936" priority="962">
      <formula>AND(OR(G21="食道_胃",G21="腸"),H237="")</formula>
    </cfRule>
  </conditionalFormatting>
  <conditionalFormatting sqref="H239">
    <cfRule type="expression" dxfId="935" priority="958">
      <formula>H237=""</formula>
    </cfRule>
    <cfRule type="expression" dxfId="934" priority="959">
      <formula>H237="不明 or 未検査"</formula>
    </cfRule>
    <cfRule type="expression" dxfId="933" priority="960">
      <formula>AND(H237&lt;&gt;"不明 or 未検査",H239="")</formula>
    </cfRule>
  </conditionalFormatting>
  <conditionalFormatting sqref="I255">
    <cfRule type="expression" dxfId="932" priority="955">
      <formula>I253=""</formula>
    </cfRule>
    <cfRule type="expression" dxfId="931" priority="956">
      <formula>I253="不明 or未検査"</formula>
    </cfRule>
    <cfRule type="expression" dxfId="930" priority="957">
      <formula>AND(I253&lt;&gt;"不明 or 未検査",I255="")</formula>
    </cfRule>
  </conditionalFormatting>
  <conditionalFormatting sqref="I257">
    <cfRule type="expression" dxfId="929" priority="952">
      <formula>I253=""</formula>
    </cfRule>
    <cfRule type="expression" dxfId="928" priority="954">
      <formula>AND(I253="陽性",I257="")</formula>
    </cfRule>
  </conditionalFormatting>
  <conditionalFormatting sqref="I257:L257">
    <cfRule type="expression" dxfId="927" priority="953">
      <formula>I253&lt;&gt;"陽性"</formula>
    </cfRule>
  </conditionalFormatting>
  <conditionalFormatting sqref="I259">
    <cfRule type="expression" dxfId="926" priority="951">
      <formula>I259="ご記入ください"</formula>
    </cfRule>
  </conditionalFormatting>
  <conditionalFormatting sqref="I261">
    <cfRule type="expression" dxfId="925" priority="949">
      <formula>G23&lt;&gt;"唾液腺癌"</formula>
    </cfRule>
    <cfRule type="expression" dxfId="924" priority="950">
      <formula>AND(G23="唾液腺癌",I261="")</formula>
    </cfRule>
  </conditionalFormatting>
  <conditionalFormatting sqref="I263">
    <cfRule type="expression" dxfId="923" priority="946">
      <formula>I261=""</formula>
    </cfRule>
    <cfRule type="expression" dxfId="922" priority="947">
      <formula>I261="不明 or 未検査"</formula>
    </cfRule>
    <cfRule type="expression" dxfId="921" priority="948">
      <formula>AND(I261&lt;&gt;"不明 or 未検査",I263="")</formula>
    </cfRule>
  </conditionalFormatting>
  <conditionalFormatting sqref="I265">
    <cfRule type="expression" dxfId="920" priority="944">
      <formula>G23&lt;&gt;"唾液腺癌"</formula>
    </cfRule>
    <cfRule type="expression" dxfId="919" priority="945">
      <formula>AND(G23="唾液腺癌",I265="")</formula>
    </cfRule>
  </conditionalFormatting>
  <conditionalFormatting sqref="I267">
    <cfRule type="expression" dxfId="918" priority="941">
      <formula>I265=""</formula>
    </cfRule>
    <cfRule type="expression" dxfId="917" priority="942">
      <formula>I265="不明 or 未検査"</formula>
    </cfRule>
    <cfRule type="expression" dxfId="916" priority="943">
      <formula>AND(I265&lt;&gt;"不明 or 未検査",I267="")</formula>
    </cfRule>
  </conditionalFormatting>
  <conditionalFormatting sqref="I269">
    <cfRule type="expression" dxfId="915" priority="940">
      <formula>I269="ご記入ください"</formula>
    </cfRule>
  </conditionalFormatting>
  <conditionalFormatting sqref="I271">
    <cfRule type="expression" dxfId="914" priority="938">
      <formula>G21&lt;&gt;"甲状腺"</formula>
    </cfRule>
    <cfRule type="expression" dxfId="913" priority="939">
      <formula>AND(G21="甲状腺",I271="")</formula>
    </cfRule>
  </conditionalFormatting>
  <conditionalFormatting sqref="I273">
    <cfRule type="expression" dxfId="912" priority="935">
      <formula>I271=""</formula>
    </cfRule>
    <cfRule type="expression" dxfId="911" priority="936">
      <formula>I271="不明 or 未検査"</formula>
    </cfRule>
    <cfRule type="expression" dxfId="910" priority="937">
      <formula>AND(I271&lt;&gt;"不明 or 未検査",I273="")</formula>
    </cfRule>
  </conditionalFormatting>
  <conditionalFormatting sqref="I275">
    <cfRule type="expression" dxfId="909" priority="933">
      <formula>G21&lt;&gt;"甲状腺"</formula>
    </cfRule>
    <cfRule type="expression" dxfId="908" priority="934">
      <formula>AND(G21="甲状腺",I275="")</formula>
    </cfRule>
  </conditionalFormatting>
  <conditionalFormatting sqref="I277">
    <cfRule type="expression" dxfId="907" priority="930">
      <formula>I275=""</formula>
    </cfRule>
    <cfRule type="expression" dxfId="906" priority="931">
      <formula>I275="不明 or 未検査"</formula>
    </cfRule>
    <cfRule type="expression" dxfId="905" priority="932">
      <formula>AND(I275&lt;&gt;"不明 or 未検査",I277="")</formula>
    </cfRule>
  </conditionalFormatting>
  <conditionalFormatting sqref="I279">
    <cfRule type="expression" dxfId="904" priority="929">
      <formula>I279="ご記入ください"</formula>
    </cfRule>
  </conditionalFormatting>
  <conditionalFormatting sqref="I281">
    <cfRule type="expression" dxfId="903" priority="927">
      <formula>G21&lt;&gt;"胆道"</formula>
    </cfRule>
    <cfRule type="expression" dxfId="902" priority="928">
      <formula>AND(G21="胆道",I281="")</formula>
    </cfRule>
  </conditionalFormatting>
  <conditionalFormatting sqref="I283">
    <cfRule type="expression" dxfId="901" priority="924">
      <formula>I281=""</formula>
    </cfRule>
    <cfRule type="expression" dxfId="900" priority="925">
      <formula>I281="不明 or 未検査"</formula>
    </cfRule>
    <cfRule type="expression" dxfId="899" priority="926">
      <formula>AND(I281&lt;&gt;"不明 or 未検査",I283="")</formula>
    </cfRule>
  </conditionalFormatting>
  <conditionalFormatting sqref="E287">
    <cfRule type="expression" dxfId="898" priority="922">
      <formula>G21&lt;&gt;"膵臓"</formula>
    </cfRule>
    <cfRule type="expression" dxfId="897" priority="923">
      <formula>AND(G21="膵臓",E287="")</formula>
    </cfRule>
  </conditionalFormatting>
  <conditionalFormatting sqref="P287">
    <cfRule type="expression" dxfId="896" priority="920">
      <formula>E287="不明 or 未検査"</formula>
    </cfRule>
    <cfRule type="expression" dxfId="895" priority="921">
      <formula>AND(E287&lt;&gt;"不明 or 未検査",P287="")</formula>
    </cfRule>
  </conditionalFormatting>
  <conditionalFormatting sqref="E289">
    <cfRule type="expression" dxfId="894" priority="918">
      <formula>G21&lt;&gt;"膵臓"</formula>
    </cfRule>
    <cfRule type="expression" dxfId="893" priority="919">
      <formula>AND(G21="膵臓",E289="")</formula>
    </cfRule>
  </conditionalFormatting>
  <conditionalFormatting sqref="P287:X287">
    <cfRule type="expression" dxfId="892" priority="917">
      <formula>E287=""</formula>
    </cfRule>
  </conditionalFormatting>
  <conditionalFormatting sqref="P289">
    <cfRule type="expression" dxfId="891" priority="915">
      <formula>E289="不明 or 未検査"</formula>
    </cfRule>
    <cfRule type="expression" dxfId="890" priority="916">
      <formula>AND(E289&lt;&gt;"不明 or 未検査",P289="")</formula>
    </cfRule>
  </conditionalFormatting>
  <conditionalFormatting sqref="P289:X289">
    <cfRule type="expression" dxfId="889" priority="914">
      <formula>E289=""</formula>
    </cfRule>
  </conditionalFormatting>
  <conditionalFormatting sqref="I285">
    <cfRule type="expression" dxfId="888" priority="913">
      <formula>I285="ご記入ください"</formula>
    </cfRule>
  </conditionalFormatting>
  <conditionalFormatting sqref="E293">
    <cfRule type="expression" dxfId="887" priority="911">
      <formula>G21&lt;&gt;"前立腺"</formula>
    </cfRule>
    <cfRule type="expression" dxfId="886" priority="912">
      <formula>AND(G21="前立腺",E293="")</formula>
    </cfRule>
  </conditionalFormatting>
  <conditionalFormatting sqref="P293">
    <cfRule type="expression" dxfId="885" priority="909">
      <formula>E293="不明 or 未検査"</formula>
    </cfRule>
    <cfRule type="expression" dxfId="884" priority="910">
      <formula>AND(E293&lt;&gt;"不明 or 未検査",P293="")</formula>
    </cfRule>
  </conditionalFormatting>
  <conditionalFormatting sqref="E295">
    <cfRule type="expression" dxfId="883" priority="907">
      <formula>G21&lt;&gt;"前立腺"</formula>
    </cfRule>
    <cfRule type="expression" dxfId="882" priority="908">
      <formula>AND(G21="前立腺",E295="")</formula>
    </cfRule>
  </conditionalFormatting>
  <conditionalFormatting sqref="P293:X293">
    <cfRule type="expression" dxfId="881" priority="906">
      <formula>E293=""</formula>
    </cfRule>
  </conditionalFormatting>
  <conditionalFormatting sqref="P295">
    <cfRule type="expression" dxfId="880" priority="904">
      <formula>E295="不明 or 未検査"</formula>
    </cfRule>
    <cfRule type="expression" dxfId="879" priority="905">
      <formula>AND(P295&lt;&gt;"不明 or 未検査",P295="")</formula>
    </cfRule>
  </conditionalFormatting>
  <conditionalFormatting sqref="P295:X295">
    <cfRule type="expression" dxfId="878" priority="903">
      <formula>E295=""</formula>
    </cfRule>
  </conditionalFormatting>
  <conditionalFormatting sqref="I291">
    <cfRule type="expression" dxfId="877" priority="902">
      <formula>I291="ご記入ください"</formula>
    </cfRule>
  </conditionalFormatting>
  <conditionalFormatting sqref="E299">
    <cfRule type="expression" dxfId="876" priority="900">
      <formula>G21&lt;&gt;"卵巣_卵管"</formula>
    </cfRule>
    <cfRule type="expression" dxfId="875" priority="901">
      <formula>AND(G21="卵巣_卵管",E299="")</formula>
    </cfRule>
  </conditionalFormatting>
  <conditionalFormatting sqref="P299">
    <cfRule type="expression" dxfId="874" priority="898">
      <formula>E299="不明 or 未検査"</formula>
    </cfRule>
    <cfRule type="expression" dxfId="873" priority="899">
      <formula>AND(E299&lt;&gt;"不明 or 未検査",P299="")</formula>
    </cfRule>
  </conditionalFormatting>
  <conditionalFormatting sqref="E301">
    <cfRule type="expression" dxfId="872" priority="896">
      <formula>G21&lt;&gt;"卵巣_卵管"</formula>
    </cfRule>
    <cfRule type="expression" dxfId="871" priority="897">
      <formula>AND(G21="卵巣_卵管",E301="")</formula>
    </cfRule>
  </conditionalFormatting>
  <conditionalFormatting sqref="P299:X299">
    <cfRule type="expression" dxfId="870" priority="895">
      <formula>E299=""</formula>
    </cfRule>
  </conditionalFormatting>
  <conditionalFormatting sqref="P301">
    <cfRule type="expression" dxfId="869" priority="893">
      <formula>E301="不明 or 未検査"</formula>
    </cfRule>
    <cfRule type="expression" dxfId="868" priority="894">
      <formula>AND(P301&lt;&gt;"不明 or 未検査",P301="")</formula>
    </cfRule>
  </conditionalFormatting>
  <conditionalFormatting sqref="P301:X301">
    <cfRule type="expression" dxfId="867" priority="892">
      <formula>E301=""</formula>
    </cfRule>
  </conditionalFormatting>
  <conditionalFormatting sqref="I297">
    <cfRule type="expression" dxfId="866" priority="891">
      <formula>I297="ご記入ください"</formula>
    </cfRule>
  </conditionalFormatting>
  <conditionalFormatting sqref="J303">
    <cfRule type="expression" dxfId="865" priority="889">
      <formula>G21&lt;&gt;"卵巣_卵管"</formula>
    </cfRule>
    <cfRule type="expression" dxfId="864" priority="890">
      <formula>AND(G21="卵巣_卵管",J303="")</formula>
    </cfRule>
  </conditionalFormatting>
  <conditionalFormatting sqref="J305">
    <cfRule type="expression" dxfId="863" priority="886">
      <formula>J303=""</formula>
    </cfRule>
    <cfRule type="expression" dxfId="862" priority="887">
      <formula>J303="不明 or 未検査"</formula>
    </cfRule>
    <cfRule type="expression" dxfId="861" priority="888">
      <formula>AND(J303&lt;&gt;"不明 or 未検査",J305="")</formula>
    </cfRule>
  </conditionalFormatting>
  <conditionalFormatting sqref="Q335">
    <cfRule type="expression" dxfId="860" priority="884">
      <formula>Q333&lt;&gt;"無効中止"</formula>
    </cfRule>
    <cfRule type="expression" dxfId="859" priority="885">
      <formula>AND(Q333="無効中止",Q335="")</formula>
    </cfRule>
  </conditionalFormatting>
  <conditionalFormatting sqref="T335">
    <cfRule type="expression" dxfId="858" priority="882">
      <formula>OR(Q333&lt;&gt;"無効中止",Q335="不明")</formula>
    </cfRule>
    <cfRule type="expression" dxfId="857" priority="883">
      <formula>AND(Q333="無効中止",Q335&lt;&gt;"不明",T335="")</formula>
    </cfRule>
  </conditionalFormatting>
  <conditionalFormatting sqref="V335">
    <cfRule type="expression" dxfId="856" priority="880">
      <formula>OR(Q333&lt;&gt;"無効中止",Q335="不明")</formula>
    </cfRule>
    <cfRule type="expression" dxfId="855" priority="881">
      <formula>AND(Q333="無効中止",Q335&lt;&gt;"不明",V335="")</formula>
    </cfRule>
  </conditionalFormatting>
  <conditionalFormatting sqref="W339:X339">
    <cfRule type="expression" dxfId="854" priority="878">
      <formula>I337&lt;&gt;"Grade3以上あり"</formula>
    </cfRule>
    <cfRule type="expression" dxfId="853" priority="879">
      <formula>AND(I337="Grade3以上あり",W339="")</formula>
    </cfRule>
  </conditionalFormatting>
  <conditionalFormatting sqref="W347:X347">
    <cfRule type="expression" dxfId="852" priority="876">
      <formula>I347=""</formula>
    </cfRule>
    <cfRule type="expression" dxfId="851" priority="877">
      <formula>AND(I347&lt;&gt;"",W347="")</formula>
    </cfRule>
  </conditionalFormatting>
  <conditionalFormatting sqref="W355:X355">
    <cfRule type="expression" dxfId="850" priority="874">
      <formula>I355=""</formula>
    </cfRule>
    <cfRule type="expression" dxfId="849" priority="875">
      <formula>AND(I355&lt;&gt;"",W355="")</formula>
    </cfRule>
  </conditionalFormatting>
  <conditionalFormatting sqref="N363">
    <cfRule type="expression" dxfId="848" priority="872">
      <formula>AND(Q333="副作用等で中止",N363="")</formula>
    </cfRule>
    <cfRule type="expression" dxfId="847" priority="873">
      <formula>Q333&lt;&gt;"副作用等で中止"</formula>
    </cfRule>
  </conditionalFormatting>
  <conditionalFormatting sqref="F367">
    <cfRule type="expression" dxfId="846" priority="862">
      <formula>AND(N363="あり",F367="")</formula>
    </cfRule>
    <cfRule type="expression" dxfId="845" priority="863">
      <formula>N363&lt;&gt;"あり"</formula>
    </cfRule>
  </conditionalFormatting>
  <conditionalFormatting sqref="F369">
    <cfRule type="expression" dxfId="844" priority="860">
      <formula>AND(N363="あり",F369="")</formula>
    </cfRule>
    <cfRule type="expression" dxfId="843" priority="861">
      <formula>N363&lt;&gt;"あり"</formula>
    </cfRule>
  </conditionalFormatting>
  <conditionalFormatting sqref="F375">
    <cfRule type="expression" dxfId="842" priority="1626">
      <formula>AND(N363="あり",F371&lt;&gt;"")</formula>
    </cfRule>
    <cfRule type="expression" dxfId="841" priority="1627">
      <formula>F371=""</formula>
    </cfRule>
  </conditionalFormatting>
  <conditionalFormatting sqref="F377">
    <cfRule type="expression" dxfId="840" priority="1628">
      <formula>AND(F375&lt;&gt;"",F377="")</formula>
    </cfRule>
    <cfRule type="expression" dxfId="839" priority="1629">
      <formula>F375=""</formula>
    </cfRule>
  </conditionalFormatting>
  <conditionalFormatting sqref="F371">
    <cfRule type="expression" dxfId="838" priority="1630">
      <formula>AND(N363="あり",F371="")</formula>
    </cfRule>
    <cfRule type="expression" dxfId="837" priority="1631">
      <formula>N363&lt;&gt;"あり"</formula>
    </cfRule>
  </conditionalFormatting>
  <conditionalFormatting sqref="F379">
    <cfRule type="expression" dxfId="836" priority="843">
      <formula>AND(F375&lt;&gt;"",F379="")</formula>
    </cfRule>
    <cfRule type="expression" dxfId="835" priority="844">
      <formula>F375=""</formula>
    </cfRule>
  </conditionalFormatting>
  <conditionalFormatting sqref="E385">
    <cfRule type="expression" dxfId="834" priority="836">
      <formula>AND(E383&lt;&gt;"",E385="")</formula>
    </cfRule>
  </conditionalFormatting>
  <conditionalFormatting sqref="E385">
    <cfRule type="expression" dxfId="833" priority="835">
      <formula>E383=""</formula>
    </cfRule>
  </conditionalFormatting>
  <conditionalFormatting sqref="M385">
    <cfRule type="expression" dxfId="832" priority="834">
      <formula>AND(E383&lt;&gt;"",M385="")</formula>
    </cfRule>
  </conditionalFormatting>
  <conditionalFormatting sqref="M385">
    <cfRule type="expression" dxfId="831" priority="833">
      <formula>E383=""</formula>
    </cfRule>
  </conditionalFormatting>
  <conditionalFormatting sqref="U385">
    <cfRule type="expression" dxfId="830" priority="832">
      <formula>AND(E383&lt;&gt;"",U385="")</formula>
    </cfRule>
  </conditionalFormatting>
  <conditionalFormatting sqref="U385">
    <cfRule type="expression" dxfId="829" priority="831">
      <formula>E383=""</formula>
    </cfRule>
  </conditionalFormatting>
  <conditionalFormatting sqref="I401">
    <cfRule type="expression" dxfId="828" priority="825">
      <formula>E383=""</formula>
    </cfRule>
    <cfRule type="expression" dxfId="827" priority="826">
      <formula>AND(E383&lt;&gt;"",I401="")</formula>
    </cfRule>
  </conditionalFormatting>
  <conditionalFormatting sqref="K401">
    <cfRule type="expression" dxfId="826" priority="823">
      <formula>E383=""</formula>
    </cfRule>
    <cfRule type="expression" dxfId="825" priority="824">
      <formula>AND(E383&lt;&gt;"",K401="")</formula>
    </cfRule>
  </conditionalFormatting>
  <conditionalFormatting sqref="F403">
    <cfRule type="expression" dxfId="824" priority="819">
      <formula>Q401&lt;&gt;"終了"</formula>
    </cfRule>
    <cfRule type="expression" dxfId="823" priority="820">
      <formula>AND(Q401="終了",F403="")</formula>
    </cfRule>
  </conditionalFormatting>
  <conditionalFormatting sqref="I403">
    <cfRule type="expression" dxfId="822" priority="817">
      <formula>AND(Q401="終了",I403="")</formula>
    </cfRule>
    <cfRule type="expression" dxfId="821" priority="818">
      <formula>Q401&lt;&gt;"終了"</formula>
    </cfRule>
  </conditionalFormatting>
  <conditionalFormatting sqref="K403">
    <cfRule type="expression" dxfId="820" priority="815">
      <formula>AND(Q401="終了",K403="")</formula>
    </cfRule>
    <cfRule type="expression" dxfId="819" priority="816">
      <formula>Q401&lt;&gt;"終了"</formula>
    </cfRule>
  </conditionalFormatting>
  <conditionalFormatting sqref="Q403">
    <cfRule type="expression" dxfId="818" priority="813">
      <formula>Q401&lt;&gt;"終了"</formula>
    </cfRule>
    <cfRule type="expression" dxfId="817" priority="814">
      <formula>AND(Q401="終了",Q403="")</formula>
    </cfRule>
  </conditionalFormatting>
  <conditionalFormatting sqref="F405">
    <cfRule type="expression" dxfId="816" priority="812">
      <formula>AND(OR(E383="先進医療",E383="患者申出療養",E383="保険診療",E383="その他"),F405="")</formula>
    </cfRule>
  </conditionalFormatting>
  <conditionalFormatting sqref="F405">
    <cfRule type="expression" dxfId="815" priority="811">
      <formula>OR(E383="",E383="企業治験",E383="医師主導治験")</formula>
    </cfRule>
  </conditionalFormatting>
  <conditionalFormatting sqref="I407">
    <cfRule type="expression" dxfId="814" priority="810">
      <formula>AND(OR(E383="先進医療",E383="患者申出療養",E383="保険診療",E383="その他"),I407="")</formula>
    </cfRule>
  </conditionalFormatting>
  <conditionalFormatting sqref="I407">
    <cfRule type="expression" dxfId="813" priority="809">
      <formula>OR(E383="",E383="企業治験",E383="医師主導治験")</formula>
    </cfRule>
  </conditionalFormatting>
  <conditionalFormatting sqref="L409">
    <cfRule type="expression" dxfId="812" priority="805">
      <formula>AND(I407="Grade3以上あり",L409="")</formula>
    </cfRule>
    <cfRule type="expression" dxfId="811" priority="806">
      <formula>I407&lt;&gt;"Grade3以上あり"</formula>
    </cfRule>
  </conditionalFormatting>
  <conditionalFormatting sqref="N409">
    <cfRule type="expression" dxfId="810" priority="803">
      <formula>AND(I407="Grade3以上あり",N409="")</formula>
    </cfRule>
    <cfRule type="expression" dxfId="809" priority="804">
      <formula>I407&lt;&gt;"Grade3以上あり"</formula>
    </cfRule>
  </conditionalFormatting>
  <conditionalFormatting sqref="H415">
    <cfRule type="expression" dxfId="808" priority="801">
      <formula>AND(I407="Grade3以上あり",H415="")</formula>
    </cfRule>
    <cfRule type="expression" dxfId="807" priority="802">
      <formula>I407&lt;&gt;"Grade3以上あり"</formula>
    </cfRule>
  </conditionalFormatting>
  <conditionalFormatting sqref="F411">
    <cfRule type="expression" dxfId="806" priority="799">
      <formula>AND(I407="Grade3以上あり",F411="")</formula>
    </cfRule>
    <cfRule type="expression" dxfId="805" priority="800">
      <formula>I407&lt;&gt;"Grade3以上あり"</formula>
    </cfRule>
  </conditionalFormatting>
  <conditionalFormatting sqref="F413">
    <cfRule type="expression" dxfId="804" priority="797">
      <formula>AND(I407="Grade3以上あり",F413="")</formula>
    </cfRule>
    <cfRule type="expression" dxfId="803" priority="798">
      <formula>I407&lt;&gt;"Grade3以上あり"</formula>
    </cfRule>
  </conditionalFormatting>
  <conditionalFormatting sqref="L417">
    <cfRule type="expression" dxfId="802" priority="779">
      <formula>I417=""</formula>
    </cfRule>
    <cfRule type="expression" dxfId="801" priority="789">
      <formula>AND(I417&lt;&gt;"",L417="")</formula>
    </cfRule>
  </conditionalFormatting>
  <conditionalFormatting sqref="N417">
    <cfRule type="expression" dxfId="800" priority="778">
      <formula>I417=""</formula>
    </cfRule>
    <cfRule type="expression" dxfId="799" priority="788">
      <formula>AND(I417&lt;&gt;"",N417="")</formula>
    </cfRule>
  </conditionalFormatting>
  <conditionalFormatting sqref="F427">
    <cfRule type="expression" dxfId="798" priority="786">
      <formula>AND(I425&lt;&gt;"",F427="")</formula>
    </cfRule>
    <cfRule type="expression" dxfId="797" priority="787">
      <formula>I425=""</formula>
    </cfRule>
  </conditionalFormatting>
  <conditionalFormatting sqref="F419">
    <cfRule type="expression" dxfId="796" priority="784">
      <formula>AND(I417&lt;&gt;"",F419="")</formula>
    </cfRule>
    <cfRule type="expression" dxfId="795" priority="785">
      <formula>I417=""</formula>
    </cfRule>
  </conditionalFormatting>
  <conditionalFormatting sqref="F421">
    <cfRule type="expression" dxfId="794" priority="782">
      <formula>AND(I417&lt;&gt;"",F421="")</formula>
    </cfRule>
    <cfRule type="expression" dxfId="793" priority="783">
      <formula>I417=""</formula>
    </cfRule>
  </conditionalFormatting>
  <conditionalFormatting sqref="F429">
    <cfRule type="expression" dxfId="792" priority="780">
      <formula>AND(I425&lt;&gt;"",F429="")</formula>
    </cfRule>
    <cfRule type="expression" dxfId="791" priority="781">
      <formula>I425=""</formula>
    </cfRule>
  </conditionalFormatting>
  <conditionalFormatting sqref="L425">
    <cfRule type="expression" dxfId="790" priority="775">
      <formula>I425=""</formula>
    </cfRule>
    <cfRule type="expression" dxfId="789" priority="777">
      <formula>AND(I425&lt;&gt;"",L425="")</formula>
    </cfRule>
  </conditionalFormatting>
  <conditionalFormatting sqref="N425">
    <cfRule type="expression" dxfId="788" priority="774">
      <formula>I425=""</formula>
    </cfRule>
    <cfRule type="expression" dxfId="787" priority="776">
      <formula>AND(I425&lt;&gt;"",N425="")</formula>
    </cfRule>
  </conditionalFormatting>
  <conditionalFormatting sqref="I409">
    <cfRule type="expression" dxfId="786" priority="807">
      <formula>AND(I407="Grade3以上あり",I409="")</formula>
    </cfRule>
    <cfRule type="expression" dxfId="785" priority="808">
      <formula>I407&lt;&gt;"Grade3以上あり"</formula>
    </cfRule>
  </conditionalFormatting>
  <conditionalFormatting sqref="Q401">
    <cfRule type="expression" dxfId="784" priority="821">
      <formula>OR(E383="",E383="企業治験",E383="医師主導治験")</formula>
    </cfRule>
    <cfRule type="expression" dxfId="783" priority="822">
      <formula>AND(OR(E383="先進医療",E383="患者申出療養",E383="保険診療",E383="その他"),Q401="")</formula>
    </cfRule>
  </conditionalFormatting>
  <conditionalFormatting sqref="F401">
    <cfRule type="expression" dxfId="782" priority="827">
      <formula>E383=""</formula>
    </cfRule>
    <cfRule type="expression" dxfId="781" priority="828">
      <formula>AND(E383&lt;&gt;"",F401="")</formula>
    </cfRule>
  </conditionalFormatting>
  <conditionalFormatting sqref="H391:X391">
    <cfRule type="expression" dxfId="780" priority="773">
      <formula>OR(E383="",Q383="該当しない")</formula>
    </cfRule>
  </conditionalFormatting>
  <conditionalFormatting sqref="H393:X393">
    <cfRule type="expression" dxfId="779" priority="772">
      <formula>OR(E383="",Q383="該当しない")</formula>
    </cfRule>
  </conditionalFormatting>
  <conditionalFormatting sqref="H395:X395">
    <cfRule type="expression" dxfId="778" priority="771">
      <formula>OR(E383="",Q383="該当しない")</formula>
    </cfRule>
  </conditionalFormatting>
  <conditionalFormatting sqref="H397:X397">
    <cfRule type="expression" dxfId="777" priority="770">
      <formula>OR(E383="",Q383="該当しない")</formula>
    </cfRule>
  </conditionalFormatting>
  <conditionalFormatting sqref="I417:J417">
    <cfRule type="expression" dxfId="776" priority="769">
      <formula>I407&lt;&gt;"Grade3以上あり"</formula>
    </cfRule>
  </conditionalFormatting>
  <conditionalFormatting sqref="I425:J425">
    <cfRule type="expression" dxfId="775" priority="768">
      <formula>I407&lt;&gt;"Grade3以上あり"</formula>
    </cfRule>
  </conditionalFormatting>
  <conditionalFormatting sqref="E383:H383">
    <cfRule type="expression" dxfId="774" priority="767">
      <formula>G309&lt;&gt;"あり"</formula>
    </cfRule>
  </conditionalFormatting>
  <conditionalFormatting sqref="Q383:T383">
    <cfRule type="expression" dxfId="773" priority="764">
      <formula>OR(E383="",E383="先進医療",E383="患者申出療養",E383="保険診療",E383="その他")</formula>
    </cfRule>
    <cfRule type="expression" dxfId="772" priority="765">
      <formula>AND(OR(E383="企業治験",E383="医師主導治験"),Q383="")</formula>
    </cfRule>
  </conditionalFormatting>
  <conditionalFormatting sqref="W409:X409">
    <cfRule type="expression" dxfId="771" priority="756">
      <formula>I407&lt;&gt;"Grade3以上あり"</formula>
    </cfRule>
    <cfRule type="expression" dxfId="770" priority="757">
      <formula>AND(I407="Grade3以上あり",W409="")</formula>
    </cfRule>
  </conditionalFormatting>
  <conditionalFormatting sqref="W417:X417">
    <cfRule type="expression" dxfId="769" priority="754">
      <formula>I417=""</formula>
    </cfRule>
    <cfRule type="expression" dxfId="768" priority="755">
      <formula>AND(I417&lt;&gt;"",W417="")</formula>
    </cfRule>
  </conditionalFormatting>
  <conditionalFormatting sqref="W425:X425">
    <cfRule type="expression" dxfId="767" priority="752">
      <formula>I425=""</formula>
    </cfRule>
    <cfRule type="expression" dxfId="766" priority="753">
      <formula>AND(I425&lt;&gt;"",W425="")</formula>
    </cfRule>
  </conditionalFormatting>
  <conditionalFormatting sqref="N433">
    <cfRule type="expression" dxfId="765" priority="750">
      <formula>AND(Q403="副作用等で中止",N433="")</formula>
    </cfRule>
    <cfRule type="expression" dxfId="764" priority="751">
      <formula>Q403&lt;&gt;"副作用等で中止"</formula>
    </cfRule>
  </conditionalFormatting>
  <conditionalFormatting sqref="F437">
    <cfRule type="expression" dxfId="763" priority="748">
      <formula>AND(N433="あり",F437="")</formula>
    </cfRule>
    <cfRule type="expression" dxfId="762" priority="749">
      <formula>N433&lt;&gt;"あり"</formula>
    </cfRule>
  </conditionalFormatting>
  <conditionalFormatting sqref="F439">
    <cfRule type="expression" dxfId="761" priority="746">
      <formula>AND(N433="あり",F439="")</formula>
    </cfRule>
    <cfRule type="expression" dxfId="760" priority="747">
      <formula>N433&lt;&gt;"あり"</formula>
    </cfRule>
  </conditionalFormatting>
  <conditionalFormatting sqref="F445">
    <cfRule type="expression" dxfId="759" priority="837">
      <formula>AND(N433="あり",F441&lt;&gt;"")</formula>
    </cfRule>
    <cfRule type="expression" dxfId="758" priority="838">
      <formula>F441=""</formula>
    </cfRule>
  </conditionalFormatting>
  <conditionalFormatting sqref="F447">
    <cfRule type="expression" dxfId="757" priority="839">
      <formula>AND(F445&lt;&gt;"",F447="")</formula>
    </cfRule>
    <cfRule type="expression" dxfId="756" priority="840">
      <formula>F445=""</formula>
    </cfRule>
  </conditionalFormatting>
  <conditionalFormatting sqref="F441">
    <cfRule type="expression" dxfId="755" priority="841">
      <formula>AND(N433="あり",F441="")</formula>
    </cfRule>
    <cfRule type="expression" dxfId="754" priority="842">
      <formula>N433&lt;&gt;"あり"</formula>
    </cfRule>
  </conditionalFormatting>
  <conditionalFormatting sqref="E77">
    <cfRule type="expression" dxfId="753" priority="1634">
      <formula>OR(I65&lt;&gt;"あり",I74="")</formula>
    </cfRule>
    <cfRule type="expression" dxfId="752" priority="1635">
      <formula>AND(I74&lt;&gt;"",E77="")</formula>
    </cfRule>
  </conditionalFormatting>
  <conditionalFormatting sqref="M77">
    <cfRule type="expression" dxfId="751" priority="411">
      <formula>OR(I65&lt;&gt;"あり",I74="")</formula>
    </cfRule>
  </conditionalFormatting>
  <conditionalFormatting sqref="P74">
    <cfRule type="expression" dxfId="750" priority="448">
      <formula>OR(I65&lt;&gt;"あり",I74="")</formula>
    </cfRule>
    <cfRule type="expression" dxfId="749" priority="449">
      <formula>AND(I74&lt;&gt;"",P74="")</formula>
    </cfRule>
  </conditionalFormatting>
  <conditionalFormatting sqref="P80">
    <cfRule type="expression" dxfId="748" priority="423">
      <formula>OR(I65&lt;&gt;"あり",I80="")</formula>
    </cfRule>
    <cfRule type="expression" dxfId="747" priority="424">
      <formula>AND(I80&lt;&gt;"",P80="")</formula>
    </cfRule>
  </conditionalFormatting>
  <conditionalFormatting sqref="P86">
    <cfRule type="expression" dxfId="746" priority="421">
      <formula>OR(I65&lt;&gt;"あり",I86="")</formula>
    </cfRule>
    <cfRule type="expression" dxfId="745" priority="422">
      <formula>AND(I86&lt;&gt;"",P86="")</formula>
    </cfRule>
  </conditionalFormatting>
  <conditionalFormatting sqref="P92">
    <cfRule type="expression" dxfId="744" priority="419">
      <formula>OR(I65&lt;&gt;"あり",I92="")</formula>
    </cfRule>
    <cfRule type="expression" dxfId="743" priority="420">
      <formula>AND(I92&lt;&gt;"",P92="")</formula>
    </cfRule>
  </conditionalFormatting>
  <conditionalFormatting sqref="E83">
    <cfRule type="expression" dxfId="742" priority="417">
      <formula>OR(I65&lt;&gt;"あり",I80="")</formula>
    </cfRule>
    <cfRule type="expression" dxfId="741" priority="418">
      <formula>AND(I80&lt;&gt;"",E83="")</formula>
    </cfRule>
  </conditionalFormatting>
  <conditionalFormatting sqref="E89">
    <cfRule type="expression" dxfId="740" priority="415">
      <formula>OR(I65&lt;&gt;"あり",I86="")</formula>
    </cfRule>
    <cfRule type="expression" dxfId="739" priority="416">
      <formula>AND(I86&lt;&gt;"",E89="")</formula>
    </cfRule>
  </conditionalFormatting>
  <conditionalFormatting sqref="E95">
    <cfRule type="expression" dxfId="738" priority="413">
      <formula>OR(I65&lt;&gt;"あり",I92="")</formula>
    </cfRule>
    <cfRule type="expression" dxfId="737" priority="414">
      <formula>AND(I92&lt;&gt;"",E95="")</formula>
    </cfRule>
  </conditionalFormatting>
  <conditionalFormatting sqref="M77:X77">
    <cfRule type="expression" dxfId="736" priority="1636">
      <formula>AND(I74&lt;&gt;"",M77="")</formula>
    </cfRule>
  </conditionalFormatting>
  <conditionalFormatting sqref="M83">
    <cfRule type="expression" dxfId="735" priority="409">
      <formula>OR(I65&lt;&gt;"あり",I80="")</formula>
    </cfRule>
  </conditionalFormatting>
  <conditionalFormatting sqref="M83:X83">
    <cfRule type="expression" dxfId="734" priority="410">
      <formula>AND(I80&lt;&gt;"",M83="")</formula>
    </cfRule>
  </conditionalFormatting>
  <conditionalFormatting sqref="M89">
    <cfRule type="expression" dxfId="733" priority="407">
      <formula>OR(I65&lt;&gt;"あり",I86="")</formula>
    </cfRule>
  </conditionalFormatting>
  <conditionalFormatting sqref="M89:X89">
    <cfRule type="expression" dxfId="732" priority="408">
      <formula>AND(I86&lt;&gt;"",M89="")</formula>
    </cfRule>
  </conditionalFormatting>
  <conditionalFormatting sqref="M95">
    <cfRule type="expression" dxfId="731" priority="405">
      <formula>OR(I65&lt;&gt;"あり",I92="")</formula>
    </cfRule>
  </conditionalFormatting>
  <conditionalFormatting sqref="M95:X95">
    <cfRule type="expression" dxfId="730" priority="406">
      <formula>AND(I92&lt;&gt;"",M95="")</formula>
    </cfRule>
  </conditionalFormatting>
  <conditionalFormatting sqref="M71:X71">
    <cfRule type="expression" dxfId="729" priority="1159">
      <formula>AND(I65="あり",M71="")</formula>
    </cfRule>
  </conditionalFormatting>
  <conditionalFormatting sqref="I80">
    <cfRule type="expression" dxfId="728" priority="403">
      <formula>OR(I65&lt;&gt;"あり",M77="")</formula>
    </cfRule>
  </conditionalFormatting>
  <conditionalFormatting sqref="I86">
    <cfRule type="expression" dxfId="727" priority="402">
      <formula>OR(I65&lt;&gt;"あり",M83="")</formula>
    </cfRule>
  </conditionalFormatting>
  <conditionalFormatting sqref="I92">
    <cfRule type="expression" dxfId="726" priority="401">
      <formula>OR(I65&lt;&gt;"あり",M89="")</formula>
    </cfRule>
  </conditionalFormatting>
  <conditionalFormatting sqref="G114">
    <cfRule type="expression" dxfId="725" priority="397">
      <formula>OR(I105&lt;&gt;"あり",V111="")</formula>
    </cfRule>
  </conditionalFormatting>
  <conditionalFormatting sqref="G117">
    <cfRule type="expression" dxfId="724" priority="396">
      <formula>OR(I105&lt;&gt;"あり",V114="")</formula>
    </cfRule>
  </conditionalFormatting>
  <conditionalFormatting sqref="G120">
    <cfRule type="expression" dxfId="723" priority="395">
      <formula>OR(I105&lt;&gt;"あり",V117="")</formula>
    </cfRule>
  </conditionalFormatting>
  <conditionalFormatting sqref="N114">
    <cfRule type="expression" dxfId="722" priority="393">
      <formula>AND(G114&lt;&gt;"",N114="")</formula>
    </cfRule>
    <cfRule type="expression" dxfId="721" priority="394">
      <formula>OR(I105&lt;&gt;"あり",G114="")</formula>
    </cfRule>
  </conditionalFormatting>
  <conditionalFormatting sqref="N117">
    <cfRule type="expression" dxfId="720" priority="391">
      <formula>AND(G117&lt;&gt;"",N117="")</formula>
    </cfRule>
    <cfRule type="expression" dxfId="719" priority="392">
      <formula>OR(I105&lt;&gt;"あり",G117="")</formula>
    </cfRule>
  </conditionalFormatting>
  <conditionalFormatting sqref="N120">
    <cfRule type="expression" dxfId="718" priority="389">
      <formula>AND(G120&lt;&gt;"",N120="")</formula>
    </cfRule>
    <cfRule type="expression" dxfId="717" priority="390">
      <formula>OR(I105&lt;&gt;"あり",G120="")</formula>
    </cfRule>
  </conditionalFormatting>
  <conditionalFormatting sqref="V114">
    <cfRule type="expression" dxfId="716" priority="387">
      <formula>AND(G114&lt;&gt;"",V114="")</formula>
    </cfRule>
    <cfRule type="expression" dxfId="715" priority="388">
      <formula>OR(I105&lt;&gt;"あり",G114="")</formula>
    </cfRule>
  </conditionalFormatting>
  <conditionalFormatting sqref="V117">
    <cfRule type="expression" dxfId="714" priority="385">
      <formula>AND(G117&lt;&gt;"",V117="")</formula>
    </cfRule>
    <cfRule type="expression" dxfId="713" priority="386">
      <formula>OR(I105&lt;&gt;"あり",G117="")</formula>
    </cfRule>
  </conditionalFormatting>
  <conditionalFormatting sqref="V120">
    <cfRule type="expression" dxfId="712" priority="383">
      <formula>AND(G120&lt;&gt;"",V120="")</formula>
    </cfRule>
    <cfRule type="expression" dxfId="711" priority="384">
      <formula>OR(I105&lt;&gt;"あり",G120="")</formula>
    </cfRule>
  </conditionalFormatting>
  <conditionalFormatting sqref="E455">
    <cfRule type="expression" dxfId="710" priority="376">
      <formula>AND(E453&lt;&gt;"",E455="")</formula>
    </cfRule>
  </conditionalFormatting>
  <conditionalFormatting sqref="E455">
    <cfRule type="expression" dxfId="709" priority="375">
      <formula>E453=""</formula>
    </cfRule>
  </conditionalFormatting>
  <conditionalFormatting sqref="M455">
    <cfRule type="expression" dxfId="708" priority="374">
      <formula>AND(E453&lt;&gt;"",M455="")</formula>
    </cfRule>
  </conditionalFormatting>
  <conditionalFormatting sqref="M455">
    <cfRule type="expression" dxfId="707" priority="373">
      <formula>E453=""</formula>
    </cfRule>
  </conditionalFormatting>
  <conditionalFormatting sqref="U455">
    <cfRule type="expression" dxfId="706" priority="372">
      <formula>AND(E453&lt;&gt;"",U455="")</formula>
    </cfRule>
  </conditionalFormatting>
  <conditionalFormatting sqref="U455">
    <cfRule type="expression" dxfId="705" priority="371">
      <formula>E453=""</formula>
    </cfRule>
  </conditionalFormatting>
  <conditionalFormatting sqref="I471">
    <cfRule type="expression" dxfId="704" priority="365">
      <formula>E453=""</formula>
    </cfRule>
    <cfRule type="expression" dxfId="703" priority="366">
      <formula>AND(E453&lt;&gt;"",I471="")</formula>
    </cfRule>
  </conditionalFormatting>
  <conditionalFormatting sqref="K471">
    <cfRule type="expression" dxfId="702" priority="363">
      <formula>E453=""</formula>
    </cfRule>
    <cfRule type="expression" dxfId="701" priority="364">
      <formula>AND(E453&lt;&gt;"",K471="")</formula>
    </cfRule>
  </conditionalFormatting>
  <conditionalFormatting sqref="F473">
    <cfRule type="expression" dxfId="700" priority="359">
      <formula>Q471&lt;&gt;"終了"</formula>
    </cfRule>
    <cfRule type="expression" dxfId="699" priority="360">
      <formula>AND(Q471="終了",F473="")</formula>
    </cfRule>
  </conditionalFormatting>
  <conditionalFormatting sqref="I473">
    <cfRule type="expression" dxfId="698" priority="357">
      <formula>AND(Q471="終了",I473="")</formula>
    </cfRule>
    <cfRule type="expression" dxfId="697" priority="358">
      <formula>Q471&lt;&gt;"終了"</formula>
    </cfRule>
  </conditionalFormatting>
  <conditionalFormatting sqref="K473">
    <cfRule type="expression" dxfId="696" priority="355">
      <formula>AND(Q471="終了",K473="")</formula>
    </cfRule>
    <cfRule type="expression" dxfId="695" priority="356">
      <formula>Q471&lt;&gt;"終了"</formula>
    </cfRule>
  </conditionalFormatting>
  <conditionalFormatting sqref="Q473">
    <cfRule type="expression" dxfId="694" priority="353">
      <formula>Q471&lt;&gt;"終了"</formula>
    </cfRule>
    <cfRule type="expression" dxfId="693" priority="354">
      <formula>AND(Q471="終了",Q473="")</formula>
    </cfRule>
  </conditionalFormatting>
  <conditionalFormatting sqref="F475">
    <cfRule type="expression" dxfId="692" priority="352">
      <formula>AND(OR(E453="先進医療",E453="患者申出療養",E453="保険診療",E453="その他"),F475="")</formula>
    </cfRule>
  </conditionalFormatting>
  <conditionalFormatting sqref="F475">
    <cfRule type="expression" dxfId="691" priority="351">
      <formula>OR(E453="",E453="企業治験",E453="医師主導治験")</formula>
    </cfRule>
  </conditionalFormatting>
  <conditionalFormatting sqref="I477">
    <cfRule type="expression" dxfId="690" priority="350">
      <formula>AND(OR(E453="先進医療",E453="患者申出療養",E453="保険診療",E453="その他"),I477="")</formula>
    </cfRule>
  </conditionalFormatting>
  <conditionalFormatting sqref="I477">
    <cfRule type="expression" dxfId="689" priority="349">
      <formula>OR(E453="",E453="企業治験",E453="医師主導治験")</formula>
    </cfRule>
  </conditionalFormatting>
  <conditionalFormatting sqref="L479">
    <cfRule type="expression" dxfId="688" priority="345">
      <formula>AND(I477="Grade3以上あり",L479="")</formula>
    </cfRule>
    <cfRule type="expression" dxfId="687" priority="346">
      <formula>I477&lt;&gt;"Grade3以上あり"</formula>
    </cfRule>
  </conditionalFormatting>
  <conditionalFormatting sqref="N479">
    <cfRule type="expression" dxfId="686" priority="343">
      <formula>AND(I477="Grade3以上あり",N479="")</formula>
    </cfRule>
    <cfRule type="expression" dxfId="685" priority="344">
      <formula>I477&lt;&gt;"Grade3以上あり"</formula>
    </cfRule>
  </conditionalFormatting>
  <conditionalFormatting sqref="H485">
    <cfRule type="expression" dxfId="684" priority="341">
      <formula>AND(I477="Grade3以上あり",H485="")</formula>
    </cfRule>
    <cfRule type="expression" dxfId="683" priority="342">
      <formula>I477&lt;&gt;"Grade3以上あり"</formula>
    </cfRule>
  </conditionalFormatting>
  <conditionalFormatting sqref="F481">
    <cfRule type="expression" dxfId="682" priority="339">
      <formula>AND(I477="Grade3以上あり",F481="")</formula>
    </cfRule>
    <cfRule type="expression" dxfId="681" priority="340">
      <formula>I477&lt;&gt;"Grade3以上あり"</formula>
    </cfRule>
  </conditionalFormatting>
  <conditionalFormatting sqref="F483">
    <cfRule type="expression" dxfId="680" priority="337">
      <formula>AND(I477="Grade3以上あり",F483="")</formula>
    </cfRule>
    <cfRule type="expression" dxfId="679" priority="338">
      <formula>I477&lt;&gt;"Grade3以上あり"</formula>
    </cfRule>
  </conditionalFormatting>
  <conditionalFormatting sqref="L487">
    <cfRule type="expression" dxfId="678" priority="319">
      <formula>I487=""</formula>
    </cfRule>
    <cfRule type="expression" dxfId="677" priority="329">
      <formula>AND(I487&lt;&gt;"",L487="")</formula>
    </cfRule>
  </conditionalFormatting>
  <conditionalFormatting sqref="N487">
    <cfRule type="expression" dxfId="676" priority="318">
      <formula>I487=""</formula>
    </cfRule>
    <cfRule type="expression" dxfId="675" priority="328">
      <formula>AND(I487&lt;&gt;"",N487="")</formula>
    </cfRule>
  </conditionalFormatting>
  <conditionalFormatting sqref="F497">
    <cfRule type="expression" dxfId="674" priority="326">
      <formula>AND(I495&lt;&gt;"",F497="")</formula>
    </cfRule>
    <cfRule type="expression" dxfId="673" priority="327">
      <formula>I495=""</formula>
    </cfRule>
  </conditionalFormatting>
  <conditionalFormatting sqref="F489">
    <cfRule type="expression" dxfId="672" priority="324">
      <formula>AND(I487&lt;&gt;"",F489="")</formula>
    </cfRule>
    <cfRule type="expression" dxfId="671" priority="325">
      <formula>I487=""</formula>
    </cfRule>
  </conditionalFormatting>
  <conditionalFormatting sqref="F491">
    <cfRule type="expression" dxfId="670" priority="322">
      <formula>AND(I487&lt;&gt;"",F491="")</formula>
    </cfRule>
    <cfRule type="expression" dxfId="669" priority="323">
      <formula>I487=""</formula>
    </cfRule>
  </conditionalFormatting>
  <conditionalFormatting sqref="F499">
    <cfRule type="expression" dxfId="668" priority="320">
      <formula>AND(I495&lt;&gt;"",F499="")</formula>
    </cfRule>
    <cfRule type="expression" dxfId="667" priority="321">
      <formula>I495=""</formula>
    </cfRule>
  </conditionalFormatting>
  <conditionalFormatting sqref="L495">
    <cfRule type="expression" dxfId="666" priority="315">
      <formula>I495=""</formula>
    </cfRule>
    <cfRule type="expression" dxfId="665" priority="317">
      <formula>AND(I495&lt;&gt;"",L495="")</formula>
    </cfRule>
  </conditionalFormatting>
  <conditionalFormatting sqref="N495">
    <cfRule type="expression" dxfId="664" priority="314">
      <formula>I495=""</formula>
    </cfRule>
    <cfRule type="expression" dxfId="663" priority="316">
      <formula>AND(I495&lt;&gt;"",N495="")</formula>
    </cfRule>
  </conditionalFormatting>
  <conditionalFormatting sqref="I479">
    <cfRule type="expression" dxfId="662" priority="347">
      <formula>AND(I477="Grade3以上あり",I479="")</formula>
    </cfRule>
    <cfRule type="expression" dxfId="661" priority="348">
      <formula>I477&lt;&gt;"Grade3以上あり"</formula>
    </cfRule>
  </conditionalFormatting>
  <conditionalFormatting sqref="Q471">
    <cfRule type="expression" dxfId="660" priority="361">
      <formula>OR(E453="",E453="企業治験",E453="医師主導治験")</formula>
    </cfRule>
    <cfRule type="expression" dxfId="659" priority="362">
      <formula>AND(OR(E453="先進医療",E453="患者申出療養",E453="保険診療",E453="その他"),Q471="")</formula>
    </cfRule>
  </conditionalFormatting>
  <conditionalFormatting sqref="F471">
    <cfRule type="expression" dxfId="658" priority="367">
      <formula>E453=""</formula>
    </cfRule>
    <cfRule type="expression" dxfId="657" priority="368">
      <formula>AND(E453&lt;&gt;"",F471="")</formula>
    </cfRule>
  </conditionalFormatting>
  <conditionalFormatting sqref="H461:X461">
    <cfRule type="expression" dxfId="656" priority="313">
      <formula>OR(E453="",Q453="該当しない")</formula>
    </cfRule>
  </conditionalFormatting>
  <conditionalFormatting sqref="H463:X463">
    <cfRule type="expression" dxfId="655" priority="312">
      <formula>OR(E453="",Q453="該当しない")</formula>
    </cfRule>
  </conditionalFormatting>
  <conditionalFormatting sqref="H465:X465">
    <cfRule type="expression" dxfId="654" priority="311">
      <formula>OR(E453="",Q453="該当しない")</formula>
    </cfRule>
  </conditionalFormatting>
  <conditionalFormatting sqref="H467:X467">
    <cfRule type="expression" dxfId="653" priority="310">
      <formula>OR(E453="",Q453="該当しない")</formula>
    </cfRule>
  </conditionalFormatting>
  <conditionalFormatting sqref="I487:J487">
    <cfRule type="expression" dxfId="652" priority="309">
      <formula>I477&lt;&gt;"Grade3以上あり"</formula>
    </cfRule>
  </conditionalFormatting>
  <conditionalFormatting sqref="I495:J495">
    <cfRule type="expression" dxfId="651" priority="308">
      <formula>I477&lt;&gt;"Grade3以上あり"</formula>
    </cfRule>
  </conditionalFormatting>
  <conditionalFormatting sqref="E453:H453">
    <cfRule type="expression" dxfId="650" priority="307">
      <formula>G309&lt;&gt;"あり"</formula>
    </cfRule>
  </conditionalFormatting>
  <conditionalFormatting sqref="Q453:T453">
    <cfRule type="expression" dxfId="649" priority="305">
      <formula>OR(E453="",E453="先進医療",E453="患者申出療養",E453="保険診療",E453="その他")</formula>
    </cfRule>
    <cfRule type="expression" dxfId="648" priority="306">
      <formula>AND(OR(E453="企業治験",E453="医師主導治験"),Q453="")</formula>
    </cfRule>
  </conditionalFormatting>
  <conditionalFormatting sqref="W479:X479">
    <cfRule type="expression" dxfId="647" priority="297">
      <formula>I477&lt;&gt;"Grade3以上あり"</formula>
    </cfRule>
    <cfRule type="expression" dxfId="646" priority="298">
      <formula>AND(I477="Grade3以上あり",W479="")</formula>
    </cfRule>
  </conditionalFormatting>
  <conditionalFormatting sqref="W487:X487">
    <cfRule type="expression" dxfId="645" priority="295">
      <formula>I487=""</formula>
    </cfRule>
    <cfRule type="expression" dxfId="644" priority="296">
      <formula>AND(I487&lt;&gt;"",W487="")</formula>
    </cfRule>
  </conditionalFormatting>
  <conditionalFormatting sqref="W495:X495">
    <cfRule type="expression" dxfId="643" priority="293">
      <formula>I495=""</formula>
    </cfRule>
    <cfRule type="expression" dxfId="642" priority="294">
      <formula>AND(I495&lt;&gt;"",W495="")</formula>
    </cfRule>
  </conditionalFormatting>
  <conditionalFormatting sqref="N503">
    <cfRule type="expression" dxfId="641" priority="291">
      <formula>AND(Q473="副作用等で中止",N503="")</formula>
    </cfRule>
    <cfRule type="expression" dxfId="640" priority="292">
      <formula>Q473&lt;&gt;"副作用等で中止"</formula>
    </cfRule>
  </conditionalFormatting>
  <conditionalFormatting sqref="F507">
    <cfRule type="expression" dxfId="639" priority="289">
      <formula>AND(N503="あり",F507="")</formula>
    </cfRule>
    <cfRule type="expression" dxfId="638" priority="290">
      <formula>N503&lt;&gt;"あり"</formula>
    </cfRule>
  </conditionalFormatting>
  <conditionalFormatting sqref="F509">
    <cfRule type="expression" dxfId="637" priority="287">
      <formula>AND(N503="あり",F509="")</formula>
    </cfRule>
    <cfRule type="expression" dxfId="636" priority="288">
      <formula>N503&lt;&gt;"あり"</formula>
    </cfRule>
  </conditionalFormatting>
  <conditionalFormatting sqref="F515">
    <cfRule type="expression" dxfId="635" priority="377">
      <formula>AND(N503="あり",F511&lt;&gt;"")</formula>
    </cfRule>
    <cfRule type="expression" dxfId="634" priority="378">
      <formula>F511=""</formula>
    </cfRule>
  </conditionalFormatting>
  <conditionalFormatting sqref="F517">
    <cfRule type="expression" dxfId="633" priority="379">
      <formula>AND(F515&lt;&gt;"",F517="")</formula>
    </cfRule>
    <cfRule type="expression" dxfId="632" priority="380">
      <formula>F515=""</formula>
    </cfRule>
  </conditionalFormatting>
  <conditionalFormatting sqref="F511">
    <cfRule type="expression" dxfId="631" priority="381">
      <formula>AND(N503="あり",F511="")</formula>
    </cfRule>
    <cfRule type="expression" dxfId="630" priority="382">
      <formula>N503&lt;&gt;"あり"</formula>
    </cfRule>
  </conditionalFormatting>
  <conditionalFormatting sqref="E525">
    <cfRule type="expression" dxfId="629" priority="278">
      <formula>AND(E523&lt;&gt;"",E525="")</formula>
    </cfRule>
  </conditionalFormatting>
  <conditionalFormatting sqref="E525">
    <cfRule type="expression" dxfId="628" priority="277">
      <formula>E523=""</formula>
    </cfRule>
  </conditionalFormatting>
  <conditionalFormatting sqref="M525">
    <cfRule type="expression" dxfId="627" priority="276">
      <formula>AND(E523&lt;&gt;"",M525="")</formula>
    </cfRule>
  </conditionalFormatting>
  <conditionalFormatting sqref="M525">
    <cfRule type="expression" dxfId="626" priority="275">
      <formula>E523=""</formula>
    </cfRule>
  </conditionalFormatting>
  <conditionalFormatting sqref="U525">
    <cfRule type="expression" dxfId="625" priority="274">
      <formula>AND(E523&lt;&gt;"",U525="")</formula>
    </cfRule>
  </conditionalFormatting>
  <conditionalFormatting sqref="U525">
    <cfRule type="expression" dxfId="624" priority="273">
      <formula>E523=""</formula>
    </cfRule>
  </conditionalFormatting>
  <conditionalFormatting sqref="I541">
    <cfRule type="expression" dxfId="623" priority="267">
      <formula>E523=""</formula>
    </cfRule>
    <cfRule type="expression" dxfId="622" priority="268">
      <formula>AND(E523&lt;&gt;"",I541="")</formula>
    </cfRule>
  </conditionalFormatting>
  <conditionalFormatting sqref="K541">
    <cfRule type="expression" dxfId="621" priority="265">
      <formula>E523=""</formula>
    </cfRule>
    <cfRule type="expression" dxfId="620" priority="266">
      <formula>AND(E523&lt;&gt;"",K541="")</formula>
    </cfRule>
  </conditionalFormatting>
  <conditionalFormatting sqref="F543">
    <cfRule type="expression" dxfId="619" priority="261">
      <formula>Q541&lt;&gt;"終了"</formula>
    </cfRule>
    <cfRule type="expression" dxfId="618" priority="262">
      <formula>AND(Q541="終了",F543="")</formula>
    </cfRule>
  </conditionalFormatting>
  <conditionalFormatting sqref="I543">
    <cfRule type="expression" dxfId="617" priority="259">
      <formula>AND(Q541="終了",I543="")</formula>
    </cfRule>
    <cfRule type="expression" dxfId="616" priority="260">
      <formula>Q541&lt;&gt;"終了"</formula>
    </cfRule>
  </conditionalFormatting>
  <conditionalFormatting sqref="K543">
    <cfRule type="expression" dxfId="615" priority="257">
      <formula>AND(Q541="終了",K543="")</formula>
    </cfRule>
    <cfRule type="expression" dxfId="614" priority="258">
      <formula>Q541&lt;&gt;"終了"</formula>
    </cfRule>
  </conditionalFormatting>
  <conditionalFormatting sqref="Q543">
    <cfRule type="expression" dxfId="613" priority="255">
      <formula>Q541&lt;&gt;"終了"</formula>
    </cfRule>
    <cfRule type="expression" dxfId="612" priority="256">
      <formula>AND(Q541="終了",Q543="")</formula>
    </cfRule>
  </conditionalFormatting>
  <conditionalFormatting sqref="F545">
    <cfRule type="expression" dxfId="611" priority="254">
      <formula>AND(OR(E523="先進医療",E523="患者申出療養",E523="保険診療",E523="その他"),F545="")</formula>
    </cfRule>
  </conditionalFormatting>
  <conditionalFormatting sqref="F545">
    <cfRule type="expression" dxfId="610" priority="253">
      <formula>OR(E523="",E523="企業治験",E523="医師主導治験")</formula>
    </cfRule>
  </conditionalFormatting>
  <conditionalFormatting sqref="I547">
    <cfRule type="expression" dxfId="609" priority="252">
      <formula>AND(OR(E523="先進医療",E523="患者申出療養",E523="保険診療",E523="その他"),I547="")</formula>
    </cfRule>
  </conditionalFormatting>
  <conditionalFormatting sqref="I547">
    <cfRule type="expression" dxfId="608" priority="251">
      <formula>OR(E523="",E523="企業治験",E523="医師主導治験")</formula>
    </cfRule>
  </conditionalFormatting>
  <conditionalFormatting sqref="L549">
    <cfRule type="expression" dxfId="607" priority="247">
      <formula>AND(I547="Grade3以上あり",L549="")</formula>
    </cfRule>
    <cfRule type="expression" dxfId="606" priority="248">
      <formula>I547&lt;&gt;"Grade3以上あり"</formula>
    </cfRule>
  </conditionalFormatting>
  <conditionalFormatting sqref="N549">
    <cfRule type="expression" dxfId="605" priority="245">
      <formula>AND(I547="Grade3以上あり",N549="")</formula>
    </cfRule>
    <cfRule type="expression" dxfId="604" priority="246">
      <formula>I547&lt;&gt;"Grade3以上あり"</formula>
    </cfRule>
  </conditionalFormatting>
  <conditionalFormatting sqref="H555">
    <cfRule type="expression" dxfId="603" priority="243">
      <formula>AND(I547="Grade3以上あり",H555="")</formula>
    </cfRule>
    <cfRule type="expression" dxfId="602" priority="244">
      <formula>I547&lt;&gt;"Grade3以上あり"</formula>
    </cfRule>
  </conditionalFormatting>
  <conditionalFormatting sqref="F551">
    <cfRule type="expression" dxfId="601" priority="241">
      <formula>AND(I547="Grade3以上あり",F551="")</formula>
    </cfRule>
    <cfRule type="expression" dxfId="600" priority="242">
      <formula>I547&lt;&gt;"Grade3以上あり"</formula>
    </cfRule>
  </conditionalFormatting>
  <conditionalFormatting sqref="F553">
    <cfRule type="expression" dxfId="599" priority="239">
      <formula>AND(I547="Grade3以上あり",F553="")</formula>
    </cfRule>
    <cfRule type="expression" dxfId="598" priority="240">
      <formula>I547&lt;&gt;"Grade3以上あり"</formula>
    </cfRule>
  </conditionalFormatting>
  <conditionalFormatting sqref="L557">
    <cfRule type="expression" dxfId="597" priority="221">
      <formula>I557=""</formula>
    </cfRule>
    <cfRule type="expression" dxfId="596" priority="231">
      <formula>AND(I557&lt;&gt;"",L557="")</formula>
    </cfRule>
  </conditionalFormatting>
  <conditionalFormatting sqref="N557">
    <cfRule type="expression" dxfId="595" priority="220">
      <formula>I557=""</formula>
    </cfRule>
    <cfRule type="expression" dxfId="594" priority="230">
      <formula>AND(I557&lt;&gt;"",N557="")</formula>
    </cfRule>
  </conditionalFormatting>
  <conditionalFormatting sqref="F567">
    <cfRule type="expression" dxfId="593" priority="228">
      <formula>AND(I565&lt;&gt;"",F567="")</formula>
    </cfRule>
    <cfRule type="expression" dxfId="592" priority="229">
      <formula>I565=""</formula>
    </cfRule>
  </conditionalFormatting>
  <conditionalFormatting sqref="F559">
    <cfRule type="expression" dxfId="591" priority="226">
      <formula>AND(I557&lt;&gt;"",F559="")</formula>
    </cfRule>
    <cfRule type="expression" dxfId="590" priority="227">
      <formula>I557=""</formula>
    </cfRule>
  </conditionalFormatting>
  <conditionalFormatting sqref="F561">
    <cfRule type="expression" dxfId="589" priority="224">
      <formula>AND(I557&lt;&gt;"",F561="")</formula>
    </cfRule>
    <cfRule type="expression" dxfId="588" priority="225">
      <formula>I557=""</formula>
    </cfRule>
  </conditionalFormatting>
  <conditionalFormatting sqref="F569">
    <cfRule type="expression" dxfId="587" priority="222">
      <formula>AND(I565&lt;&gt;"",F569="")</formula>
    </cfRule>
    <cfRule type="expression" dxfId="586" priority="223">
      <formula>I565=""</formula>
    </cfRule>
  </conditionalFormatting>
  <conditionalFormatting sqref="L565">
    <cfRule type="expression" dxfId="585" priority="217">
      <formula>I565=""</formula>
    </cfRule>
    <cfRule type="expression" dxfId="584" priority="219">
      <formula>AND(I565&lt;&gt;"",L565="")</formula>
    </cfRule>
  </conditionalFormatting>
  <conditionalFormatting sqref="N565">
    <cfRule type="expression" dxfId="583" priority="216">
      <formula>I565=""</formula>
    </cfRule>
    <cfRule type="expression" dxfId="582" priority="218">
      <formula>AND(I565&lt;&gt;"",N565="")</formula>
    </cfRule>
  </conditionalFormatting>
  <conditionalFormatting sqref="I549">
    <cfRule type="expression" dxfId="581" priority="249">
      <formula>AND(I547="Grade3以上あり",I549="")</formula>
    </cfRule>
    <cfRule type="expression" dxfId="580" priority="250">
      <formula>I547&lt;&gt;"Grade3以上あり"</formula>
    </cfRule>
  </conditionalFormatting>
  <conditionalFormatting sqref="Q541">
    <cfRule type="expression" dxfId="579" priority="263">
      <formula>OR(E523="",E523="企業治験",E523="医師主導治験")</formula>
    </cfRule>
    <cfRule type="expression" dxfId="578" priority="264">
      <formula>AND(OR(E523="先進医療",E523="患者申出療養",E523="保険診療",E523="その他"),Q541="")</formula>
    </cfRule>
  </conditionalFormatting>
  <conditionalFormatting sqref="F541">
    <cfRule type="expression" dxfId="577" priority="269">
      <formula>E523=""</formula>
    </cfRule>
    <cfRule type="expression" dxfId="576" priority="270">
      <formula>AND(E523&lt;&gt;"",F541="")</formula>
    </cfRule>
  </conditionalFormatting>
  <conditionalFormatting sqref="H531:X531">
    <cfRule type="expression" dxfId="575" priority="215">
      <formula>OR(E523="",Q523="該当しない")</formula>
    </cfRule>
  </conditionalFormatting>
  <conditionalFormatting sqref="H533:X533">
    <cfRule type="expression" dxfId="574" priority="214">
      <formula>OR(E523="",Q523="該当しない")</formula>
    </cfRule>
  </conditionalFormatting>
  <conditionalFormatting sqref="H535:X535">
    <cfRule type="expression" dxfId="573" priority="213">
      <formula>OR(E523="",Q523="該当しない")</formula>
    </cfRule>
  </conditionalFormatting>
  <conditionalFormatting sqref="H537:X537">
    <cfRule type="expression" dxfId="572" priority="212">
      <formula>OR(E523="",Q523="該当しない")</formula>
    </cfRule>
  </conditionalFormatting>
  <conditionalFormatting sqref="I557:J557">
    <cfRule type="expression" dxfId="571" priority="211">
      <formula>I547&lt;&gt;"Grade3以上あり"</formula>
    </cfRule>
  </conditionalFormatting>
  <conditionalFormatting sqref="I565:J565">
    <cfRule type="expression" dxfId="570" priority="210">
      <formula>I547&lt;&gt;"Grade3以上あり"</formula>
    </cfRule>
  </conditionalFormatting>
  <conditionalFormatting sqref="E523:H523">
    <cfRule type="expression" dxfId="569" priority="209">
      <formula>G309&lt;&gt;"あり"</formula>
    </cfRule>
  </conditionalFormatting>
  <conditionalFormatting sqref="Q523:T523">
    <cfRule type="expression" dxfId="568" priority="207">
      <formula>OR(E523="",E523="先進医療",E523="患者申出療養",E523="保険診療",E523="その他")</formula>
    </cfRule>
    <cfRule type="expression" dxfId="567" priority="208">
      <formula>AND(OR(E523="企業治験",E523="医師主導治験"),Q523="")</formula>
    </cfRule>
  </conditionalFormatting>
  <conditionalFormatting sqref="W549:X549">
    <cfRule type="expression" dxfId="566" priority="199">
      <formula>I547&lt;&gt;"Grade3以上あり"</formula>
    </cfRule>
    <cfRule type="expression" dxfId="565" priority="200">
      <formula>AND(I547="Grade3以上あり",W549="")</formula>
    </cfRule>
  </conditionalFormatting>
  <conditionalFormatting sqref="W557:X557">
    <cfRule type="expression" dxfId="564" priority="197">
      <formula>I557=""</formula>
    </cfRule>
    <cfRule type="expression" dxfId="563" priority="198">
      <formula>AND(I557&lt;&gt;"",W557="")</formula>
    </cfRule>
  </conditionalFormatting>
  <conditionalFormatting sqref="W565:X565">
    <cfRule type="expression" dxfId="562" priority="195">
      <formula>I565=""</formula>
    </cfRule>
    <cfRule type="expression" dxfId="561" priority="196">
      <formula>AND(I565&lt;&gt;"",W565="")</formula>
    </cfRule>
  </conditionalFormatting>
  <conditionalFormatting sqref="N573">
    <cfRule type="expression" dxfId="560" priority="193">
      <formula>AND(Q543="副作用等で中止",N573="")</formula>
    </cfRule>
    <cfRule type="expression" dxfId="559" priority="194">
      <formula>Q543&lt;&gt;"副作用等で中止"</formula>
    </cfRule>
  </conditionalFormatting>
  <conditionalFormatting sqref="F577">
    <cfRule type="expression" dxfId="558" priority="191">
      <formula>AND(N573="あり",F577="")</formula>
    </cfRule>
    <cfRule type="expression" dxfId="557" priority="192">
      <formula>N573&lt;&gt;"あり"</formula>
    </cfRule>
  </conditionalFormatting>
  <conditionalFormatting sqref="F579">
    <cfRule type="expression" dxfId="556" priority="189">
      <formula>AND(N573="あり",F579="")</formula>
    </cfRule>
    <cfRule type="expression" dxfId="555" priority="190">
      <formula>N573&lt;&gt;"あり"</formula>
    </cfRule>
  </conditionalFormatting>
  <conditionalFormatting sqref="F585">
    <cfRule type="expression" dxfId="554" priority="279">
      <formula>AND(N573="あり",F581&lt;&gt;"")</formula>
    </cfRule>
    <cfRule type="expression" dxfId="553" priority="280">
      <formula>F581=""</formula>
    </cfRule>
  </conditionalFormatting>
  <conditionalFormatting sqref="F587">
    <cfRule type="expression" dxfId="552" priority="281">
      <formula>AND(F585&lt;&gt;"",F587="")</formula>
    </cfRule>
    <cfRule type="expression" dxfId="551" priority="282">
      <formula>F585=""</formula>
    </cfRule>
  </conditionalFormatting>
  <conditionalFormatting sqref="F581">
    <cfRule type="expression" dxfId="550" priority="283">
      <formula>AND(N573="あり",F581="")</formula>
    </cfRule>
    <cfRule type="expression" dxfId="549" priority="284">
      <formula>N573&lt;&gt;"あり"</formula>
    </cfRule>
  </conditionalFormatting>
  <conditionalFormatting sqref="E595">
    <cfRule type="expression" dxfId="548" priority="180">
      <formula>AND(E593&lt;&gt;"",E595="")</formula>
    </cfRule>
  </conditionalFormatting>
  <conditionalFormatting sqref="E595">
    <cfRule type="expression" dxfId="547" priority="179">
      <formula>E593=""</formula>
    </cfRule>
  </conditionalFormatting>
  <conditionalFormatting sqref="M595">
    <cfRule type="expression" dxfId="546" priority="178">
      <formula>AND(E593&lt;&gt;"",M595="")</formula>
    </cfRule>
  </conditionalFormatting>
  <conditionalFormatting sqref="M595">
    <cfRule type="expression" dxfId="545" priority="177">
      <formula>E593=""</formula>
    </cfRule>
  </conditionalFormatting>
  <conditionalFormatting sqref="U595">
    <cfRule type="expression" dxfId="544" priority="176">
      <formula>AND(E593&lt;&gt;"",U595="")</formula>
    </cfRule>
  </conditionalFormatting>
  <conditionalFormatting sqref="U595">
    <cfRule type="expression" dxfId="543" priority="175">
      <formula>E593=""</formula>
    </cfRule>
  </conditionalFormatting>
  <conditionalFormatting sqref="I611">
    <cfRule type="expression" dxfId="542" priority="169">
      <formula>E593=""</formula>
    </cfRule>
    <cfRule type="expression" dxfId="541" priority="170">
      <formula>AND(E593&lt;&gt;"",I611="")</formula>
    </cfRule>
  </conditionalFormatting>
  <conditionalFormatting sqref="K611">
    <cfRule type="expression" dxfId="540" priority="167">
      <formula>E593=""</formula>
    </cfRule>
    <cfRule type="expression" dxfId="539" priority="168">
      <formula>AND(E593&lt;&gt;"",K611="")</formula>
    </cfRule>
  </conditionalFormatting>
  <conditionalFormatting sqref="F613">
    <cfRule type="expression" dxfId="538" priority="163">
      <formula>Q611&lt;&gt;"終了"</formula>
    </cfRule>
    <cfRule type="expression" dxfId="537" priority="164">
      <formula>AND(Q611="終了",F613="")</formula>
    </cfRule>
  </conditionalFormatting>
  <conditionalFormatting sqref="I613">
    <cfRule type="expression" dxfId="536" priority="161">
      <formula>AND(Q611="終了",I613="")</formula>
    </cfRule>
    <cfRule type="expression" dxfId="535" priority="162">
      <formula>Q611&lt;&gt;"終了"</formula>
    </cfRule>
  </conditionalFormatting>
  <conditionalFormatting sqref="K613">
    <cfRule type="expression" dxfId="534" priority="159">
      <formula>AND(Q611="終了",K613="")</formula>
    </cfRule>
    <cfRule type="expression" dxfId="533" priority="160">
      <formula>Q611&lt;&gt;"終了"</formula>
    </cfRule>
  </conditionalFormatting>
  <conditionalFormatting sqref="Q613">
    <cfRule type="expression" dxfId="532" priority="157">
      <formula>Q611&lt;&gt;"終了"</formula>
    </cfRule>
    <cfRule type="expression" dxfId="531" priority="158">
      <formula>AND(Q611="終了",Q613="")</formula>
    </cfRule>
  </conditionalFormatting>
  <conditionalFormatting sqref="F615">
    <cfRule type="expression" dxfId="530" priority="156">
      <formula>AND(OR(E593="先進医療",E593="患者申出療養",E593="保険診療",E593="その他"),F615="")</formula>
    </cfRule>
  </conditionalFormatting>
  <conditionalFormatting sqref="F615">
    <cfRule type="expression" dxfId="529" priority="155">
      <formula>OR(E593="",E593="企業治験",E593="医師主導治験")</formula>
    </cfRule>
  </conditionalFormatting>
  <conditionalFormatting sqref="I617">
    <cfRule type="expression" dxfId="528" priority="154">
      <formula>AND(OR(E593="先進医療",E593="患者申出療養",E593="保険診療",E593="その他"),I617="")</formula>
    </cfRule>
  </conditionalFormatting>
  <conditionalFormatting sqref="I617">
    <cfRule type="expression" dxfId="527" priority="153">
      <formula>OR(E593="",E593="企業治験",E593="医師主導治験")</formula>
    </cfRule>
  </conditionalFormatting>
  <conditionalFormatting sqref="L619">
    <cfRule type="expression" dxfId="526" priority="149">
      <formula>AND(I617="Grade3以上あり",L619="")</formula>
    </cfRule>
    <cfRule type="expression" dxfId="525" priority="150">
      <formula>I617&lt;&gt;"Grade3以上あり"</formula>
    </cfRule>
  </conditionalFormatting>
  <conditionalFormatting sqref="N619">
    <cfRule type="expression" dxfId="524" priority="147">
      <formula>AND(I617="Grade3以上あり",N619="")</formula>
    </cfRule>
    <cfRule type="expression" dxfId="523" priority="148">
      <formula>I617&lt;&gt;"Grade3以上あり"</formula>
    </cfRule>
  </conditionalFormatting>
  <conditionalFormatting sqref="H625">
    <cfRule type="expression" dxfId="522" priority="145">
      <formula>AND(I617="Grade3以上あり",H625="")</formula>
    </cfRule>
    <cfRule type="expression" dxfId="521" priority="146">
      <formula>I617&lt;&gt;"Grade3以上あり"</formula>
    </cfRule>
  </conditionalFormatting>
  <conditionalFormatting sqref="F621">
    <cfRule type="expression" dxfId="520" priority="143">
      <formula>AND(I617="Grade3以上あり",F621="")</formula>
    </cfRule>
    <cfRule type="expression" dxfId="519" priority="144">
      <formula>I617&lt;&gt;"Grade3以上あり"</formula>
    </cfRule>
  </conditionalFormatting>
  <conditionalFormatting sqref="F623">
    <cfRule type="expression" dxfId="518" priority="141">
      <formula>AND(I617="Grade3以上あり",F623="")</formula>
    </cfRule>
    <cfRule type="expression" dxfId="517" priority="142">
      <formula>I617&lt;&gt;"Grade3以上あり"</formula>
    </cfRule>
  </conditionalFormatting>
  <conditionalFormatting sqref="L627">
    <cfRule type="expression" dxfId="516" priority="123">
      <formula>I627=""</formula>
    </cfRule>
    <cfRule type="expression" dxfId="515" priority="133">
      <formula>AND(I627&lt;&gt;"",L627="")</formula>
    </cfRule>
  </conditionalFormatting>
  <conditionalFormatting sqref="N627">
    <cfRule type="expression" dxfId="514" priority="122">
      <formula>I627=""</formula>
    </cfRule>
    <cfRule type="expression" dxfId="513" priority="132">
      <formula>AND(I627&lt;&gt;"",N627="")</formula>
    </cfRule>
  </conditionalFormatting>
  <conditionalFormatting sqref="F637">
    <cfRule type="expression" dxfId="512" priority="130">
      <formula>AND(I635&lt;&gt;"",F637="")</formula>
    </cfRule>
    <cfRule type="expression" dxfId="511" priority="131">
      <formula>I635=""</formula>
    </cfRule>
  </conditionalFormatting>
  <conditionalFormatting sqref="F629">
    <cfRule type="expression" dxfId="510" priority="128">
      <formula>AND(I627&lt;&gt;"",F629="")</formula>
    </cfRule>
    <cfRule type="expression" dxfId="509" priority="129">
      <formula>I627=""</formula>
    </cfRule>
  </conditionalFormatting>
  <conditionalFormatting sqref="F631">
    <cfRule type="expression" dxfId="508" priority="126">
      <formula>AND(I627&lt;&gt;"",F631="")</formula>
    </cfRule>
    <cfRule type="expression" dxfId="507" priority="127">
      <formula>I627=""</formula>
    </cfRule>
  </conditionalFormatting>
  <conditionalFormatting sqref="F639">
    <cfRule type="expression" dxfId="506" priority="124">
      <formula>AND(I635&lt;&gt;"",F639="")</formula>
    </cfRule>
    <cfRule type="expression" dxfId="505" priority="125">
      <formula>I635=""</formula>
    </cfRule>
  </conditionalFormatting>
  <conditionalFormatting sqref="L635">
    <cfRule type="expression" dxfId="504" priority="119">
      <formula>I635=""</formula>
    </cfRule>
    <cfRule type="expression" dxfId="503" priority="121">
      <formula>AND(I635&lt;&gt;"",L635="")</formula>
    </cfRule>
  </conditionalFormatting>
  <conditionalFormatting sqref="N635">
    <cfRule type="expression" dxfId="502" priority="118">
      <formula>I635=""</formula>
    </cfRule>
    <cfRule type="expression" dxfId="501" priority="120">
      <formula>AND(I635&lt;&gt;"",N635="")</formula>
    </cfRule>
  </conditionalFormatting>
  <conditionalFormatting sqref="I619">
    <cfRule type="expression" dxfId="500" priority="151">
      <formula>AND(I617="Grade3以上あり",I619="")</formula>
    </cfRule>
    <cfRule type="expression" dxfId="499" priority="152">
      <formula>I617&lt;&gt;"Grade3以上あり"</formula>
    </cfRule>
  </conditionalFormatting>
  <conditionalFormatting sqref="Q611">
    <cfRule type="expression" dxfId="498" priority="165">
      <formula>OR(E593="",E593="企業治験",E593="医師主導治験")</formula>
    </cfRule>
    <cfRule type="expression" dxfId="497" priority="166">
      <formula>AND(OR(E593="先進医療",E593="患者申出療養",E593="保険診療",E593="その他"),Q611="")</formula>
    </cfRule>
  </conditionalFormatting>
  <conditionalFormatting sqref="F611">
    <cfRule type="expression" dxfId="496" priority="171">
      <formula>E593=""</formula>
    </cfRule>
    <cfRule type="expression" dxfId="495" priority="172">
      <formula>AND(E593&lt;&gt;"",F611="")</formula>
    </cfRule>
  </conditionalFormatting>
  <conditionalFormatting sqref="H601:X601">
    <cfRule type="expression" dxfId="494" priority="117">
      <formula>OR(E593="",Q593="該当しない")</formula>
    </cfRule>
  </conditionalFormatting>
  <conditionalFormatting sqref="H603:X603">
    <cfRule type="expression" dxfId="493" priority="116">
      <formula>OR(E593="",Q593="該当しない")</formula>
    </cfRule>
  </conditionalFormatting>
  <conditionalFormatting sqref="H605:X605">
    <cfRule type="expression" dxfId="492" priority="115">
      <formula>OR(E593="",Q593="該当しない")</formula>
    </cfRule>
  </conditionalFormatting>
  <conditionalFormatting sqref="H607:X607">
    <cfRule type="expression" dxfId="491" priority="114">
      <formula>OR(E593="",Q593="該当しない")</formula>
    </cfRule>
  </conditionalFormatting>
  <conditionalFormatting sqref="I627:J627">
    <cfRule type="expression" dxfId="490" priority="113">
      <formula>I617&lt;&gt;"Grade3以上あり"</formula>
    </cfRule>
  </conditionalFormatting>
  <conditionalFormatting sqref="I635:J635">
    <cfRule type="expression" dxfId="489" priority="112">
      <formula>I617&lt;&gt;"Grade3以上あり"</formula>
    </cfRule>
  </conditionalFormatting>
  <conditionalFormatting sqref="E593:H593">
    <cfRule type="expression" dxfId="488" priority="111">
      <formula>G309&lt;&gt;"あり"</formula>
    </cfRule>
  </conditionalFormatting>
  <conditionalFormatting sqref="Q593:T593">
    <cfRule type="expression" dxfId="487" priority="109">
      <formula>OR(E593="",E593="先進医療",E593="患者申出療養",E593="保険診療",E593="その他")</formula>
    </cfRule>
    <cfRule type="expression" dxfId="486" priority="110">
      <formula>AND(OR(E593="企業治験",E593="医師主導治験"),Q593="")</formula>
    </cfRule>
  </conditionalFormatting>
  <conditionalFormatting sqref="W619:X619">
    <cfRule type="expression" dxfId="485" priority="101">
      <formula>I617&lt;&gt;"Grade3以上あり"</formula>
    </cfRule>
    <cfRule type="expression" dxfId="484" priority="102">
      <formula>AND(I617="Grade3以上あり",W619="")</formula>
    </cfRule>
  </conditionalFormatting>
  <conditionalFormatting sqref="W627:X627">
    <cfRule type="expression" dxfId="483" priority="99">
      <formula>I627=""</formula>
    </cfRule>
    <cfRule type="expression" dxfId="482" priority="100">
      <formula>AND(I627&lt;&gt;"",W627="")</formula>
    </cfRule>
  </conditionalFormatting>
  <conditionalFormatting sqref="W635:X635">
    <cfRule type="expression" dxfId="481" priority="97">
      <formula>I635=""</formula>
    </cfRule>
    <cfRule type="expression" dxfId="480" priority="98">
      <formula>AND(I635&lt;&gt;"",W635="")</formula>
    </cfRule>
  </conditionalFormatting>
  <conditionalFormatting sqref="N643">
    <cfRule type="expression" dxfId="479" priority="95">
      <formula>AND(Q613="副作用等で中止",N643="")</formula>
    </cfRule>
    <cfRule type="expression" dxfId="478" priority="96">
      <formula>Q613&lt;&gt;"副作用等で中止"</formula>
    </cfRule>
  </conditionalFormatting>
  <conditionalFormatting sqref="F647">
    <cfRule type="expression" dxfId="477" priority="93">
      <formula>AND(N643="あり",F647="")</formula>
    </cfRule>
    <cfRule type="expression" dxfId="476" priority="94">
      <formula>N643&lt;&gt;"あり"</formula>
    </cfRule>
  </conditionalFormatting>
  <conditionalFormatting sqref="F649">
    <cfRule type="expression" dxfId="475" priority="91">
      <formula>AND(N643="あり",F649="")</formula>
    </cfRule>
    <cfRule type="expression" dxfId="474" priority="92">
      <formula>N643&lt;&gt;"あり"</formula>
    </cfRule>
  </conditionalFormatting>
  <conditionalFormatting sqref="F655">
    <cfRule type="expression" dxfId="473" priority="181">
      <formula>AND(N643="あり",F651&lt;&gt;"")</formula>
    </cfRule>
    <cfRule type="expression" dxfId="472" priority="182">
      <formula>F651=""</formula>
    </cfRule>
  </conditionalFormatting>
  <conditionalFormatting sqref="F657">
    <cfRule type="expression" dxfId="471" priority="183">
      <formula>AND(F655&lt;&gt;"",F657="")</formula>
    </cfRule>
    <cfRule type="expression" dxfId="470" priority="184">
      <formula>F655=""</formula>
    </cfRule>
  </conditionalFormatting>
  <conditionalFormatting sqref="F651">
    <cfRule type="expression" dxfId="469" priority="185">
      <formula>AND(N643="あり",F651="")</formula>
    </cfRule>
    <cfRule type="expression" dxfId="468" priority="186">
      <formula>N643&lt;&gt;"あり"</formula>
    </cfRule>
  </conditionalFormatting>
  <conditionalFormatting sqref="Q405">
    <cfRule type="expression" dxfId="467" priority="63">
      <formula>Q403&lt;&gt;"無効中止"</formula>
    </cfRule>
    <cfRule type="expression" dxfId="466" priority="64">
      <formula>AND(Q403="無効中止",Q405="")</formula>
    </cfRule>
  </conditionalFormatting>
  <conditionalFormatting sqref="T405">
    <cfRule type="expression" dxfId="465" priority="61">
      <formula>OR(Q403&lt;&gt;"無効中止",Q405="不明")</formula>
    </cfRule>
    <cfRule type="expression" dxfId="464" priority="62">
      <formula>AND(Q403="無効中止",Q405&lt;&gt;"不明",T405="")</formula>
    </cfRule>
  </conditionalFormatting>
  <conditionalFormatting sqref="V405">
    <cfRule type="expression" dxfId="463" priority="59">
      <formula>OR(Q403&lt;&gt;"無効中止",Q405="不明")</formula>
    </cfRule>
    <cfRule type="expression" dxfId="462" priority="60">
      <formula>AND(Q403="無効中止",Q405&lt;&gt;"不明",V405="")</formula>
    </cfRule>
  </conditionalFormatting>
  <conditionalFormatting sqref="Q475">
    <cfRule type="expression" dxfId="461" priority="57">
      <formula>Q473&lt;&gt;"無効中止"</formula>
    </cfRule>
    <cfRule type="expression" dxfId="460" priority="58">
      <formula>AND(Q473="無効中止",Q475="")</formula>
    </cfRule>
  </conditionalFormatting>
  <conditionalFormatting sqref="T475">
    <cfRule type="expression" dxfId="459" priority="55">
      <formula>OR(Q473&lt;&gt;"無効中止",Q475="不明")</formula>
    </cfRule>
    <cfRule type="expression" dxfId="458" priority="56">
      <formula>AND(Q473="無効中止",Q475&lt;&gt;"不明",T475="")</formula>
    </cfRule>
  </conditionalFormatting>
  <conditionalFormatting sqref="V475">
    <cfRule type="expression" dxfId="457" priority="53">
      <formula>OR(Q473&lt;&gt;"無効中止",Q475="不明")</formula>
    </cfRule>
    <cfRule type="expression" dxfId="456" priority="54">
      <formula>AND(Q473="無効中止",Q475&lt;&gt;"不明",V475="")</formula>
    </cfRule>
  </conditionalFormatting>
  <conditionalFormatting sqref="Q545">
    <cfRule type="expression" dxfId="455" priority="51">
      <formula>Q543&lt;&gt;"無効中止"</formula>
    </cfRule>
    <cfRule type="expression" dxfId="454" priority="52">
      <formula>AND(Q543="無効中止",Q545="")</formula>
    </cfRule>
  </conditionalFormatting>
  <conditionalFormatting sqref="T545">
    <cfRule type="expression" dxfId="453" priority="49">
      <formula>OR(Q543&lt;&gt;"無効中止",Q545="不明")</formula>
    </cfRule>
    <cfRule type="expression" dxfId="452" priority="50">
      <formula>AND(Q543="無効中止",Q545&lt;&gt;"不明",T545="")</formula>
    </cfRule>
  </conditionalFormatting>
  <conditionalFormatting sqref="V545">
    <cfRule type="expression" dxfId="451" priority="47">
      <formula>OR(Q543&lt;&gt;"無効中止",Q545="不明")</formula>
    </cfRule>
    <cfRule type="expression" dxfId="450" priority="48">
      <formula>AND(Q543="無効中止",Q545&lt;&gt;"不明",V545="")</formula>
    </cfRule>
  </conditionalFormatting>
  <conditionalFormatting sqref="Q615">
    <cfRule type="expression" dxfId="449" priority="45">
      <formula>Q613&lt;&gt;"無効中止"</formula>
    </cfRule>
    <cfRule type="expression" dxfId="448" priority="46">
      <formula>AND(Q613="無効中止",Q615="")</formula>
    </cfRule>
  </conditionalFormatting>
  <conditionalFormatting sqref="T615">
    <cfRule type="expression" dxfId="447" priority="43">
      <formula>OR(Q613&lt;&gt;"無効中止",Q615="不明")</formula>
    </cfRule>
    <cfRule type="expression" dxfId="446" priority="44">
      <formula>AND(Q613="無効中止",Q615&lt;&gt;"不明",T615="")</formula>
    </cfRule>
  </conditionalFormatting>
  <conditionalFormatting sqref="V615">
    <cfRule type="expression" dxfId="445" priority="41">
      <formula>OR(Q613&lt;&gt;"無効中止",Q615="不明")</formula>
    </cfRule>
    <cfRule type="expression" dxfId="444" priority="42">
      <formula>AND(Q613="無効中止",Q615&lt;&gt;"不明",V615="")</formula>
    </cfRule>
  </conditionalFormatting>
  <conditionalFormatting sqref="H387">
    <cfRule type="expression" dxfId="443" priority="40">
      <formula>OR(E383="企業治験",E383="医師主導治験",E383="")</formula>
    </cfRule>
  </conditionalFormatting>
  <conditionalFormatting sqref="H457">
    <cfRule type="expression" dxfId="442" priority="39">
      <formula>OR(E453="企業治験",E453="医師主導治験",E453="")</formula>
    </cfRule>
  </conditionalFormatting>
  <conditionalFormatting sqref="H527">
    <cfRule type="expression" dxfId="441" priority="38">
      <formula>OR(E523="企業治験",E523="医師主導治験",E523="")</formula>
    </cfRule>
  </conditionalFormatting>
  <conditionalFormatting sqref="H597">
    <cfRule type="expression" dxfId="440" priority="37">
      <formula>OR(E593="企業治験",E593="医師主導治験",E593="")</formula>
    </cfRule>
  </conditionalFormatting>
  <conditionalFormatting sqref="H399">
    <cfRule type="expression" dxfId="439" priority="36">
      <formula>OR(E383="企業治験",E383="医師主導治験",E383="")</formula>
    </cfRule>
  </conditionalFormatting>
  <conditionalFormatting sqref="H469">
    <cfRule type="expression" dxfId="438" priority="35">
      <formula>OR(E453="企業治験",E453="医師主導治験",E453="")</formula>
    </cfRule>
  </conditionalFormatting>
  <conditionalFormatting sqref="H539">
    <cfRule type="expression" dxfId="437" priority="34">
      <formula>OR(E523="企業治験",E523="医師主導治験",E523="")</formula>
    </cfRule>
  </conditionalFormatting>
  <conditionalFormatting sqref="H609">
    <cfRule type="expression" dxfId="436" priority="33">
      <formula>OR(E593="企業治験",E593="医師主導治験",E593="")</formula>
    </cfRule>
  </conditionalFormatting>
  <conditionalFormatting sqref="H423">
    <cfRule type="expression" dxfId="435" priority="31">
      <formula>AND(I417&lt;&gt;"",H423="")</formula>
    </cfRule>
    <cfRule type="expression" dxfId="434" priority="32">
      <formula>I417=""</formula>
    </cfRule>
  </conditionalFormatting>
  <conditionalFormatting sqref="H493">
    <cfRule type="expression" dxfId="433" priority="29">
      <formula>AND(I487&lt;&gt;"",H493="")</formula>
    </cfRule>
    <cfRule type="expression" dxfId="432" priority="30">
      <formula>I487=""</formula>
    </cfRule>
  </conditionalFormatting>
  <conditionalFormatting sqref="H563">
    <cfRule type="expression" dxfId="431" priority="27">
      <formula>AND(I557&lt;&gt;"",H563="")</formula>
    </cfRule>
    <cfRule type="expression" dxfId="430" priority="28">
      <formula>I557=""</formula>
    </cfRule>
  </conditionalFormatting>
  <conditionalFormatting sqref="H633">
    <cfRule type="expression" dxfId="429" priority="25">
      <formula>AND(I627&lt;&gt;"",H633="")</formula>
    </cfRule>
    <cfRule type="expression" dxfId="428" priority="26">
      <formula>I627=""</formula>
    </cfRule>
  </conditionalFormatting>
  <conditionalFormatting sqref="H431">
    <cfRule type="expression" dxfId="427" priority="23">
      <formula>AND(I425&lt;&gt;"",H431="")</formula>
    </cfRule>
    <cfRule type="expression" dxfId="426" priority="24">
      <formula>I425=""</formula>
    </cfRule>
  </conditionalFormatting>
  <conditionalFormatting sqref="H501">
    <cfRule type="expression" dxfId="425" priority="21">
      <formula>AND(I495&lt;&gt;"",H501="")</formula>
    </cfRule>
    <cfRule type="expression" dxfId="424" priority="22">
      <formula>I495=""</formula>
    </cfRule>
  </conditionalFormatting>
  <conditionalFormatting sqref="H571">
    <cfRule type="expression" dxfId="423" priority="19">
      <formula>AND(I565&lt;&gt;"",H571="")</formula>
    </cfRule>
    <cfRule type="expression" dxfId="422" priority="20">
      <formula>I565=""</formula>
    </cfRule>
  </conditionalFormatting>
  <conditionalFormatting sqref="H641">
    <cfRule type="expression" dxfId="421" priority="17">
      <formula>AND(I635&lt;&gt;"",H641="")</formula>
    </cfRule>
    <cfRule type="expression" dxfId="420" priority="18">
      <formula>I635=""</formula>
    </cfRule>
  </conditionalFormatting>
  <conditionalFormatting sqref="F449">
    <cfRule type="expression" dxfId="419" priority="15">
      <formula>AND(F445&lt;&gt;"",F449="")</formula>
    </cfRule>
    <cfRule type="expression" dxfId="418" priority="16">
      <formula>F445=""</formula>
    </cfRule>
  </conditionalFormatting>
  <conditionalFormatting sqref="F519">
    <cfRule type="expression" dxfId="417" priority="13">
      <formula>AND(F515&lt;&gt;"",F519="")</formula>
    </cfRule>
    <cfRule type="expression" dxfId="416" priority="14">
      <formula>F515=""</formula>
    </cfRule>
  </conditionalFormatting>
  <conditionalFormatting sqref="F589">
    <cfRule type="expression" dxfId="415" priority="11">
      <formula>AND(F585&lt;&gt;"",F589="")</formula>
    </cfRule>
    <cfRule type="expression" dxfId="414" priority="12">
      <formula>F585=""</formula>
    </cfRule>
  </conditionalFormatting>
  <conditionalFormatting sqref="F659">
    <cfRule type="expression" dxfId="413" priority="9">
      <formula>AND(F655&lt;&gt;"",F659="")</formula>
    </cfRule>
    <cfRule type="expression" dxfId="412" priority="10">
      <formula>F655=""</formula>
    </cfRule>
  </conditionalFormatting>
  <conditionalFormatting sqref="H389">
    <cfRule type="expression" dxfId="411" priority="8">
      <formula>OR(AND(OR(E383="先進医療",E383="患者申出療養",E383="保険診療",E383="その他"),H389=""),AND(Q383="該当する",H389=""))</formula>
    </cfRule>
  </conditionalFormatting>
  <conditionalFormatting sqref="H389">
    <cfRule type="expression" dxfId="410" priority="7">
      <formula>OR(E383="",AND(E383="企業治験",Q383&lt;&gt;"該当する"),AND(E383="医師主導治験",Q383&lt;&gt;"該当する"))</formula>
    </cfRule>
  </conditionalFormatting>
  <conditionalFormatting sqref="H459">
    <cfRule type="expression" dxfId="409" priority="6">
      <formula>OR(AND(OR(E453="先進医療",E453="患者申出療養",E453="保険診療",E453="その他"),H459=""),AND(Q453="該当する",H459=""))</formula>
    </cfRule>
  </conditionalFormatting>
  <conditionalFormatting sqref="H459">
    <cfRule type="expression" dxfId="408" priority="5">
      <formula>OR(E453="",AND(E453="企業治験",Q453&lt;&gt;"該当する"),AND(E453="医師主導治験",Q453&lt;&gt;"該当する"))</formula>
    </cfRule>
  </conditionalFormatting>
  <conditionalFormatting sqref="H529">
    <cfRule type="expression" dxfId="407" priority="4">
      <formula>OR(AND(OR(E523="先進医療",E523="患者申出療養",E523="保険診療",E523="その他"),H529=""),AND(Q523="該当する",H529=""))</formula>
    </cfRule>
  </conditionalFormatting>
  <conditionalFormatting sqref="H529">
    <cfRule type="expression" dxfId="406" priority="3">
      <formula>OR(E523="",AND(E523="企業治験",Q523&lt;&gt;"該当する"),AND(E523="医師主導治験",Q523&lt;&gt;"該当する"))</formula>
    </cfRule>
  </conditionalFormatting>
  <conditionalFormatting sqref="H599">
    <cfRule type="expression" dxfId="405" priority="2">
      <formula>OR(AND(OR(E593="先進医療",E593="患者申出療養",E593="保険診療",E593="その他"),H599=""),AND(Q593="該当する",H599=""))</formula>
    </cfRule>
  </conditionalFormatting>
  <conditionalFormatting sqref="H599">
    <cfRule type="expression" dxfId="404" priority="1">
      <formula>OR(E593="",AND(E593="企業治験",Q593&lt;&gt;"該当する"),AND(E593="医師主導治験",Q593&lt;&gt;"該当する"))</formula>
    </cfRule>
  </conditionalFormatting>
  <dataValidations count="16">
    <dataValidation type="list" allowBlank="1" showInputMessage="1" showErrorMessage="1" promptTitle="第1階層を選んでから選択" prompt="　" sqref="M89 M83 M71 M77 M95">
      <formula1>INDIRECT(E71)</formula1>
    </dataValidation>
    <dataValidation type="list" allowBlank="1" showInputMessage="1" showErrorMessage="1" sqref="E71:H71 E83 E89 G21:J21 E77 E95">
      <formula1>第1階層</formula1>
    </dataValidation>
    <dataValidation allowBlank="1" showInputMessage="1" showErrorMessage="1" promptTitle="当該腫瘍の初回治療前に行ったがんと診断する根拠となった検査の日" prompt="必ずしも病理診断名の診断日を指すわけではない" sqref="G49:H49"/>
    <dataValidation allowBlank="1" showInputMessage="1" showErrorMessage="1" promptTitle="整数で入力" prompt="　" sqref="O55:P55 O57:P57 P68 P74 P80 P86 S101:T101 P92"/>
    <dataValidation allowBlank="1" showInputMessage="1" showErrorMessage="1" promptTitle="フリーテキスト　入力" prompt="文字でご入力ください" sqref="H323 H325 H327 H321 H393 H395 H397 H391 H463 H465 H467 H461 H533 H535 H537 H531 H603 H605 H607 H601"/>
    <dataValidation type="list" allowBlank="1" showInputMessage="1" showErrorMessage="1" promptTitle="CTCAE分類を先に選択してください" sqref="F343:X343 F369:X369 F413:X413 F439:X439 F483:X483 F509:X509 F553:X553 F579:X579 F623:X623 F649:X649">
      <formula1>INDIRECT(F341)</formula1>
    </dataValidation>
    <dataValidation allowBlank="1" showInputMessage="1" showErrorMessage="1" promptTitle="投与開始後にレジメンの変更情報がある場合" prompt="文字でご入力ください" sqref="H329:X329 H539:X539 H399:X399 H469:X469 H609:X609"/>
    <dataValidation type="list" allowBlank="1" showInputMessage="1" showErrorMessage="1" promptTitle="CTCAE分類を選んでから選択" sqref="F351:X351 F359:X359 F377:X377 F421:X421 F429:X429 F447:X447 F491:X491 F499:X499 F517:X517 F561:X561 F569:X569 F587:X587 F631:X631 F639:X639 F657:X657">
      <formula1>INDIRECT(F349)</formula1>
    </dataValidation>
    <dataValidation type="list" allowBlank="1" showInputMessage="1" showErrorMessage="1" sqref="F341:X341 F357:X357 F349:X349 F367:X367 F375:X375 F411:X411 F427:X427 F419:X419 F437:X437 F445:X445 F481:X481 F497:X497 F489:X489 F507:X507 F515:X515 F551:X551 F567:X567 F559:X559 F577:X577 F585:X585 F621:X621 F637:X637 F629:X629 F647:X647 F655:X655">
      <formula1>分類</formula1>
    </dataValidation>
    <dataValidation allowBlank="1" showInputMessage="1" showErrorMessage="1" promptTitle="フリーテキスト　入力" prompt="文字でご入力ください_x000a_治験の場合は、「治験」とご入力ください" sqref="H317 H319 H529 H597 H387 H389 H457 H459 H527 H599"/>
    <dataValidation allowBlank="1" showInputMessage="1" showErrorMessage="1" promptTitle="文字入力" prompt="フリーテキスト" sqref="G11:P11 G29:P29 O35:X35 G7 G47:V47 F245:X245 F249:X249 G5 O41:X41 G43:V43 I128"/>
    <dataValidation allowBlank="1" showInputMessage="1" showErrorMessage="1" promptTitle="数字" prompt="入力" sqref="G13:H13 G31:H31 F331:G331 F333:G333 I339:J339 I347:J347 I355:J355 F401:G401 F403:G403 I409:J409 I417:J417 I425:J425 F471:G471 F473:G473 I479:J479 I487:J487 I495:J495 F541:G541 F543:G543 I549:J549 I557:J557 I565:J565 F611:G611 F613:G613 I619:J619 I627:J627 I635:J635"/>
    <dataValidation allowBlank="1" showInputMessage="1" showErrorMessage="1" promptTitle="数値" prompt="入力" sqref="Q181:T181"/>
    <dataValidation type="list" allowBlank="1" showInputMessage="1" showErrorMessage="1" promptTitle="第1階層を選んでから選択" prompt="　" sqref="G23:P23">
      <formula1>INDIRECT(G21)</formula1>
    </dataValidation>
    <dataValidation allowBlank="1" showInputMessage="1" promptTitle="数字 入力" prompt="不明な場合、_x000a_不明と入力" sqref="Q335:R335 Q475:R475 Q545:R545 Q405:R405 Q615:R615"/>
    <dataValidation type="list" allowBlank="1" showInputMessage="1" showErrorMessage="1" promptTitle="第2階層を選んでから選択" sqref="G25:X25">
      <formula1>INDIRECT(G23)</formula1>
    </dataValidation>
  </dataValidations>
  <pageMargins left="0.7" right="0.7" top="0.75" bottom="0.75" header="0.3" footer="0.3"/>
  <pageSetup paperSize="9" scale="96" fitToHeight="0" orientation="portrait" r:id="rId1"/>
  <headerFooter>
    <oddFooter>&amp;C&amp;P</oddFooter>
  </headerFooter>
  <rowBreaks count="14" manualBreakCount="14">
    <brk id="62" min="1" max="23" man="1"/>
    <brk id="129" min="1" max="23" man="1"/>
    <brk id="188" min="1" max="23" man="1"/>
    <brk id="250" min="1" max="23" man="1"/>
    <brk id="306" min="1" max="23" man="1"/>
    <brk id="362" min="1" max="23" man="1"/>
    <brk id="380" min="1" max="23" man="1"/>
    <brk id="432" min="1" max="23" man="1"/>
    <brk id="450" min="1" max="23" man="1"/>
    <brk id="502" min="1" max="23" man="1"/>
    <brk id="520" min="1" max="23" man="1"/>
    <brk id="572" min="1" max="23" man="1"/>
    <brk id="590" min="1" max="23" man="1"/>
    <brk id="642"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104775</xdr:colOff>
                    <xdr:row>135</xdr:row>
                    <xdr:rowOff>0</xdr:rowOff>
                  </from>
                  <to>
                    <xdr:col>2</xdr:col>
                    <xdr:colOff>47625</xdr:colOff>
                    <xdr:row>135</xdr:row>
                    <xdr:rowOff>228600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104775</xdr:colOff>
                    <xdr:row>135</xdr:row>
                    <xdr:rowOff>0</xdr:rowOff>
                  </from>
                  <to>
                    <xdr:col>4</xdr:col>
                    <xdr:colOff>47625</xdr:colOff>
                    <xdr:row>135</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104775</xdr:colOff>
                    <xdr:row>135</xdr:row>
                    <xdr:rowOff>0</xdr:rowOff>
                  </from>
                  <to>
                    <xdr:col>6</xdr:col>
                    <xdr:colOff>47625</xdr:colOff>
                    <xdr:row>135</xdr:row>
                    <xdr:rowOff>228600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104775</xdr:colOff>
                    <xdr:row>135</xdr:row>
                    <xdr:rowOff>0</xdr:rowOff>
                  </from>
                  <to>
                    <xdr:col>8</xdr:col>
                    <xdr:colOff>47625</xdr:colOff>
                    <xdr:row>135</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9</xdr:col>
                    <xdr:colOff>104775</xdr:colOff>
                    <xdr:row>135</xdr:row>
                    <xdr:rowOff>0</xdr:rowOff>
                  </from>
                  <to>
                    <xdr:col>10</xdr:col>
                    <xdr:colOff>47625</xdr:colOff>
                    <xdr:row>135</xdr:row>
                    <xdr:rowOff>228600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104775</xdr:colOff>
                    <xdr:row>135</xdr:row>
                    <xdr:rowOff>0</xdr:rowOff>
                  </from>
                  <to>
                    <xdr:col>14</xdr:col>
                    <xdr:colOff>47625</xdr:colOff>
                    <xdr:row>135</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104775</xdr:colOff>
                    <xdr:row>135</xdr:row>
                    <xdr:rowOff>0</xdr:rowOff>
                  </from>
                  <to>
                    <xdr:col>18</xdr:col>
                    <xdr:colOff>47625</xdr:colOff>
                    <xdr:row>135</xdr:row>
                    <xdr:rowOff>228600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20</xdr:col>
                    <xdr:colOff>104775</xdr:colOff>
                    <xdr:row>135</xdr:row>
                    <xdr:rowOff>0</xdr:rowOff>
                  </from>
                  <to>
                    <xdr:col>21</xdr:col>
                    <xdr:colOff>47625</xdr:colOff>
                    <xdr:row>135</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104775</xdr:colOff>
                    <xdr:row>136</xdr:row>
                    <xdr:rowOff>0</xdr:rowOff>
                  </from>
                  <to>
                    <xdr:col>2</xdr:col>
                    <xdr:colOff>47625</xdr:colOff>
                    <xdr:row>136</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104775</xdr:colOff>
                    <xdr:row>136</xdr:row>
                    <xdr:rowOff>0</xdr:rowOff>
                  </from>
                  <to>
                    <xdr:col>4</xdr:col>
                    <xdr:colOff>47625</xdr:colOff>
                    <xdr:row>136</xdr:row>
                    <xdr:rowOff>228600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104775</xdr:colOff>
                    <xdr:row>136</xdr:row>
                    <xdr:rowOff>0</xdr:rowOff>
                  </from>
                  <to>
                    <xdr:col>6</xdr:col>
                    <xdr:colOff>47625</xdr:colOff>
                    <xdr:row>136</xdr:row>
                    <xdr:rowOff>228600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7</xdr:col>
                    <xdr:colOff>104775</xdr:colOff>
                    <xdr:row>136</xdr:row>
                    <xdr:rowOff>0</xdr:rowOff>
                  </from>
                  <to>
                    <xdr:col>8</xdr:col>
                    <xdr:colOff>47625</xdr:colOff>
                    <xdr:row>136</xdr:row>
                    <xdr:rowOff>228600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9</xdr:col>
                    <xdr:colOff>104775</xdr:colOff>
                    <xdr:row>136</xdr:row>
                    <xdr:rowOff>0</xdr:rowOff>
                  </from>
                  <to>
                    <xdr:col>10</xdr:col>
                    <xdr:colOff>47625</xdr:colOff>
                    <xdr:row>136</xdr:row>
                    <xdr:rowOff>228600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11</xdr:col>
                    <xdr:colOff>104775</xdr:colOff>
                    <xdr:row>136</xdr:row>
                    <xdr:rowOff>0</xdr:rowOff>
                  </from>
                  <to>
                    <xdr:col>12</xdr:col>
                    <xdr:colOff>47625</xdr:colOff>
                    <xdr:row>136</xdr:row>
                    <xdr:rowOff>228600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13</xdr:col>
                    <xdr:colOff>104775</xdr:colOff>
                    <xdr:row>136</xdr:row>
                    <xdr:rowOff>0</xdr:rowOff>
                  </from>
                  <to>
                    <xdr:col>14</xdr:col>
                    <xdr:colOff>47625</xdr:colOff>
                    <xdr:row>136</xdr:row>
                    <xdr:rowOff>228600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11</xdr:col>
                    <xdr:colOff>104775</xdr:colOff>
                    <xdr:row>135</xdr:row>
                    <xdr:rowOff>0</xdr:rowOff>
                  </from>
                  <to>
                    <xdr:col>12</xdr:col>
                    <xdr:colOff>47625</xdr:colOff>
                    <xdr:row>135</xdr:row>
                    <xdr:rowOff>228600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18</xdr:col>
                    <xdr:colOff>104775</xdr:colOff>
                    <xdr:row>136</xdr:row>
                    <xdr:rowOff>0</xdr:rowOff>
                  </from>
                  <to>
                    <xdr:col>19</xdr:col>
                    <xdr:colOff>47625</xdr:colOff>
                    <xdr:row>136</xdr:row>
                    <xdr:rowOff>228600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104775</xdr:colOff>
                    <xdr:row>137</xdr:row>
                    <xdr:rowOff>0</xdr:rowOff>
                  </from>
                  <to>
                    <xdr:col>2</xdr:col>
                    <xdr:colOff>47625</xdr:colOff>
                    <xdr:row>137</xdr:row>
                    <xdr:rowOff>228600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104775</xdr:colOff>
                    <xdr:row>137</xdr:row>
                    <xdr:rowOff>0</xdr:rowOff>
                  </from>
                  <to>
                    <xdr:col>4</xdr:col>
                    <xdr:colOff>47625</xdr:colOff>
                    <xdr:row>137</xdr:row>
                    <xdr:rowOff>228600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xdr:col>
                    <xdr:colOff>104775</xdr:colOff>
                    <xdr:row>137</xdr:row>
                    <xdr:rowOff>0</xdr:rowOff>
                  </from>
                  <to>
                    <xdr:col>6</xdr:col>
                    <xdr:colOff>47625</xdr:colOff>
                    <xdr:row>137</xdr:row>
                    <xdr:rowOff>228600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104775</xdr:colOff>
                    <xdr:row>137</xdr:row>
                    <xdr:rowOff>0</xdr:rowOff>
                  </from>
                  <to>
                    <xdr:col>8</xdr:col>
                    <xdr:colOff>47625</xdr:colOff>
                    <xdr:row>137</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104775</xdr:colOff>
                    <xdr:row>137</xdr:row>
                    <xdr:rowOff>0</xdr:rowOff>
                  </from>
                  <to>
                    <xdr:col>10</xdr:col>
                    <xdr:colOff>47625</xdr:colOff>
                    <xdr:row>137</xdr:row>
                    <xdr:rowOff>228600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11</xdr:col>
                    <xdr:colOff>104775</xdr:colOff>
                    <xdr:row>137</xdr:row>
                    <xdr:rowOff>0</xdr:rowOff>
                  </from>
                  <to>
                    <xdr:col>12</xdr:col>
                    <xdr:colOff>47625</xdr:colOff>
                    <xdr:row>137</xdr:row>
                    <xdr:rowOff>228600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13</xdr:col>
                    <xdr:colOff>104775</xdr:colOff>
                    <xdr:row>137</xdr:row>
                    <xdr:rowOff>0</xdr:rowOff>
                  </from>
                  <to>
                    <xdr:col>14</xdr:col>
                    <xdr:colOff>47625</xdr:colOff>
                    <xdr:row>137</xdr:row>
                    <xdr:rowOff>228600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15</xdr:col>
                    <xdr:colOff>104775</xdr:colOff>
                    <xdr:row>137</xdr:row>
                    <xdr:rowOff>0</xdr:rowOff>
                  </from>
                  <to>
                    <xdr:col>16</xdr:col>
                    <xdr:colOff>47625</xdr:colOff>
                    <xdr:row>137</xdr:row>
                    <xdr:rowOff>228600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17</xdr:col>
                    <xdr:colOff>104775</xdr:colOff>
                    <xdr:row>137</xdr:row>
                    <xdr:rowOff>0</xdr:rowOff>
                  </from>
                  <to>
                    <xdr:col>18</xdr:col>
                    <xdr:colOff>47625</xdr:colOff>
                    <xdr:row>137</xdr:row>
                    <xdr:rowOff>228600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20</xdr:col>
                    <xdr:colOff>104775</xdr:colOff>
                    <xdr:row>137</xdr:row>
                    <xdr:rowOff>0</xdr:rowOff>
                  </from>
                  <to>
                    <xdr:col>21</xdr:col>
                    <xdr:colOff>47625</xdr:colOff>
                    <xdr:row>137</xdr:row>
                    <xdr:rowOff>228600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104775</xdr:colOff>
                    <xdr:row>138</xdr:row>
                    <xdr:rowOff>0</xdr:rowOff>
                  </from>
                  <to>
                    <xdr:col>2</xdr:col>
                    <xdr:colOff>47625</xdr:colOff>
                    <xdr:row>138</xdr:row>
                    <xdr:rowOff>228600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xdr:col>
                    <xdr:colOff>104775</xdr:colOff>
                    <xdr:row>138</xdr:row>
                    <xdr:rowOff>0</xdr:rowOff>
                  </from>
                  <to>
                    <xdr:col>4</xdr:col>
                    <xdr:colOff>47625</xdr:colOff>
                    <xdr:row>138</xdr:row>
                    <xdr:rowOff>228600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5</xdr:col>
                    <xdr:colOff>104775</xdr:colOff>
                    <xdr:row>138</xdr:row>
                    <xdr:rowOff>0</xdr:rowOff>
                  </from>
                  <to>
                    <xdr:col>6</xdr:col>
                    <xdr:colOff>47625</xdr:colOff>
                    <xdr:row>138</xdr:row>
                    <xdr:rowOff>228600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8</xdr:col>
                    <xdr:colOff>104775</xdr:colOff>
                    <xdr:row>138</xdr:row>
                    <xdr:rowOff>0</xdr:rowOff>
                  </from>
                  <to>
                    <xdr:col>9</xdr:col>
                    <xdr:colOff>47625</xdr:colOff>
                    <xdr:row>138</xdr:row>
                    <xdr:rowOff>228600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10</xdr:col>
                    <xdr:colOff>104775</xdr:colOff>
                    <xdr:row>138</xdr:row>
                    <xdr:rowOff>0</xdr:rowOff>
                  </from>
                  <to>
                    <xdr:col>11</xdr:col>
                    <xdr:colOff>47625</xdr:colOff>
                    <xdr:row>138</xdr:row>
                    <xdr:rowOff>228600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12</xdr:col>
                    <xdr:colOff>104775</xdr:colOff>
                    <xdr:row>138</xdr:row>
                    <xdr:rowOff>0</xdr:rowOff>
                  </from>
                  <to>
                    <xdr:col>13</xdr:col>
                    <xdr:colOff>47625</xdr:colOff>
                    <xdr:row>138</xdr:row>
                    <xdr:rowOff>228600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15</xdr:col>
                    <xdr:colOff>104775</xdr:colOff>
                    <xdr:row>138</xdr:row>
                    <xdr:rowOff>0</xdr:rowOff>
                  </from>
                  <to>
                    <xdr:col>16</xdr:col>
                    <xdr:colOff>47625</xdr:colOff>
                    <xdr:row>138</xdr:row>
                    <xdr:rowOff>228600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19</xdr:col>
                    <xdr:colOff>104775</xdr:colOff>
                    <xdr:row>138</xdr:row>
                    <xdr:rowOff>0</xdr:rowOff>
                  </from>
                  <to>
                    <xdr:col>20</xdr:col>
                    <xdr:colOff>47625</xdr:colOff>
                    <xdr:row>138</xdr:row>
                    <xdr:rowOff>228600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104775</xdr:colOff>
                    <xdr:row>139</xdr:row>
                    <xdr:rowOff>0</xdr:rowOff>
                  </from>
                  <to>
                    <xdr:col>2</xdr:col>
                    <xdr:colOff>47625</xdr:colOff>
                    <xdr:row>139</xdr:row>
                    <xdr:rowOff>228600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104775</xdr:colOff>
                    <xdr:row>139</xdr:row>
                    <xdr:rowOff>0</xdr:rowOff>
                  </from>
                  <to>
                    <xdr:col>4</xdr:col>
                    <xdr:colOff>47625</xdr:colOff>
                    <xdr:row>139</xdr:row>
                    <xdr:rowOff>228600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5</xdr:col>
                    <xdr:colOff>104775</xdr:colOff>
                    <xdr:row>139</xdr:row>
                    <xdr:rowOff>0</xdr:rowOff>
                  </from>
                  <to>
                    <xdr:col>6</xdr:col>
                    <xdr:colOff>47625</xdr:colOff>
                    <xdr:row>139</xdr:row>
                    <xdr:rowOff>228600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7</xdr:col>
                    <xdr:colOff>104775</xdr:colOff>
                    <xdr:row>139</xdr:row>
                    <xdr:rowOff>0</xdr:rowOff>
                  </from>
                  <to>
                    <xdr:col>8</xdr:col>
                    <xdr:colOff>47625</xdr:colOff>
                    <xdr:row>139</xdr:row>
                    <xdr:rowOff>228600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9</xdr:col>
                    <xdr:colOff>104775</xdr:colOff>
                    <xdr:row>139</xdr:row>
                    <xdr:rowOff>0</xdr:rowOff>
                  </from>
                  <to>
                    <xdr:col>10</xdr:col>
                    <xdr:colOff>47625</xdr:colOff>
                    <xdr:row>139</xdr:row>
                    <xdr:rowOff>228600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12</xdr:col>
                    <xdr:colOff>104775</xdr:colOff>
                    <xdr:row>139</xdr:row>
                    <xdr:rowOff>0</xdr:rowOff>
                  </from>
                  <to>
                    <xdr:col>13</xdr:col>
                    <xdr:colOff>47625</xdr:colOff>
                    <xdr:row>139</xdr:row>
                    <xdr:rowOff>228600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14</xdr:col>
                    <xdr:colOff>104775</xdr:colOff>
                    <xdr:row>139</xdr:row>
                    <xdr:rowOff>0</xdr:rowOff>
                  </from>
                  <to>
                    <xdr:col>15</xdr:col>
                    <xdr:colOff>47625</xdr:colOff>
                    <xdr:row>139</xdr:row>
                    <xdr:rowOff>228600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16</xdr:col>
                    <xdr:colOff>104775</xdr:colOff>
                    <xdr:row>139</xdr:row>
                    <xdr:rowOff>0</xdr:rowOff>
                  </from>
                  <to>
                    <xdr:col>17</xdr:col>
                    <xdr:colOff>47625</xdr:colOff>
                    <xdr:row>139</xdr:row>
                    <xdr:rowOff>228600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18</xdr:col>
                    <xdr:colOff>104775</xdr:colOff>
                    <xdr:row>139</xdr:row>
                    <xdr:rowOff>0</xdr:rowOff>
                  </from>
                  <to>
                    <xdr:col>19</xdr:col>
                    <xdr:colOff>47625</xdr:colOff>
                    <xdr:row>139</xdr:row>
                    <xdr:rowOff>228600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1</xdr:col>
                    <xdr:colOff>104775</xdr:colOff>
                    <xdr:row>140</xdr:row>
                    <xdr:rowOff>0</xdr:rowOff>
                  </from>
                  <to>
                    <xdr:col>2</xdr:col>
                    <xdr:colOff>47625</xdr:colOff>
                    <xdr:row>140</xdr:row>
                    <xdr:rowOff>228600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5</xdr:col>
                    <xdr:colOff>104775</xdr:colOff>
                    <xdr:row>140</xdr:row>
                    <xdr:rowOff>0</xdr:rowOff>
                  </from>
                  <to>
                    <xdr:col>6</xdr:col>
                    <xdr:colOff>47625</xdr:colOff>
                    <xdr:row>140</xdr:row>
                    <xdr:rowOff>228600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7</xdr:col>
                    <xdr:colOff>104775</xdr:colOff>
                    <xdr:row>140</xdr:row>
                    <xdr:rowOff>0</xdr:rowOff>
                  </from>
                  <to>
                    <xdr:col>8</xdr:col>
                    <xdr:colOff>47625</xdr:colOff>
                    <xdr:row>140</xdr:row>
                    <xdr:rowOff>228600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10</xdr:col>
                    <xdr:colOff>104775</xdr:colOff>
                    <xdr:row>140</xdr:row>
                    <xdr:rowOff>0</xdr:rowOff>
                  </from>
                  <to>
                    <xdr:col>11</xdr:col>
                    <xdr:colOff>47625</xdr:colOff>
                    <xdr:row>140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9">
        <x14:dataValidation type="list" allowBlank="1" showInputMessage="1" showErrorMessage="1">
          <x14:formula1>
            <xm:f>リスト!$DK$3:$DK$6</xm:f>
          </x14:formula1>
          <xm:sqref>H361:L361 H431:L431 H501:L501 H571:L571 H641:L641</xm:sqref>
        </x14:dataValidation>
        <x14:dataValidation type="list" allowBlank="1" showInputMessage="1" showErrorMessage="1">
          <x14:formula1>
            <xm:f>リスト!$DN$3:$DN$8</xm:f>
          </x14:formula1>
          <xm:sqref>F379:J379 F449:J449 F519:J519 F589:J589 F659:J659</xm:sqref>
        </x14:dataValidation>
        <x14:dataValidation type="list" allowBlank="1" showInputMessage="1" showErrorMessage="1">
          <x14:formula1>
            <xm:f>リスト!$F$3:$F$50</xm:f>
          </x14:formula1>
          <xm:sqref>G39:M39 O39:P39</xm:sqref>
        </x14:dataValidation>
        <x14:dataValidation type="list" allowBlank="1" showInputMessage="1" showErrorMessage="1">
          <x14:formula1>
            <xm:f>リスト!$BZ$3:$BZ$6</xm:f>
          </x14:formula1>
          <xm:sqref>I253:L253</xm:sqref>
        </x14:dataValidation>
        <x14:dataValidation type="list" allowBlank="1" showInputMessage="1" showErrorMessage="1">
          <x14:formula1>
            <xm:f>リスト!$A$3:$A$14</xm:f>
          </x14:formula1>
          <xm:sqref>J49 J13 I331 I333 L339 L347 L355 T335 I401 I403 L409 L417 L425 T475 J31 I471 I473 L479 L487 L495 T545 I541 I543 L549 L557 L565 T405 I611 I613 L619 L627 L635 T615</xm:sqref>
        </x14:dataValidation>
        <x14:dataValidation type="list" allowBlank="1" showInputMessage="1" showErrorMessage="1">
          <x14:formula1>
            <xm:f>リスト!$B$3:$B$33</xm:f>
          </x14:formula1>
          <xm:sqref>L49 L13 K331 K333 N339 N347 N355 V335 K401 K403 N409 N417 N425 V475 L31 K471 K473 N479 N487 N495 V545 K541 K543 N549 N557 N565 V405 K611 K613 N619 N627 N635 V615</xm:sqref>
        </x14:dataValidation>
        <x14:dataValidation type="list" allowBlank="1" showInputMessage="1" showErrorMessage="1">
          <x14:formula1>
            <xm:f>リスト!$BV$3:$BV$6</xm:f>
          </x14:formula1>
          <xm:sqref>H239:X239</xm:sqref>
        </x14:dataValidation>
        <x14:dataValidation type="list" allowBlank="1" showInputMessage="1" showErrorMessage="1">
          <x14:formula1>
            <xm:f>リスト!$CG$3:$CG$6</xm:f>
          </x14:formula1>
          <xm:sqref>I271:L271</xm:sqref>
        </x14:dataValidation>
        <x14:dataValidation type="list" allowBlank="1" showInputMessage="1" showErrorMessage="1">
          <x14:formula1>
            <xm:f>リスト!$CH$3:$CH$5</xm:f>
          </x14:formula1>
          <xm:sqref>I273:X273</xm:sqref>
        </x14:dataValidation>
        <x14:dataValidation type="list" allowBlank="1" showInputMessage="1" showErrorMessage="1">
          <x14:formula1>
            <xm:f>リスト!$DK$3:$DK$6</xm:f>
          </x14:formula1>
          <xm:sqref>H345:L345 H415:L415 H353:L353 H633:L633 H485:L485 H423:L423 H625:L625 H555:L555 H493:L493 H563:L563</xm:sqref>
        </x14:dataValidation>
        <x14:dataValidation type="list" allowBlank="1" showInputMessage="1" showErrorMessage="1">
          <x14:formula1>
            <xm:f>リスト!$DJ$3:$DJ$5</xm:f>
          </x14:formula1>
          <xm:sqref>I337:M337 I407:M407 I477:M477 I547:M547 I617:M617</xm:sqref>
        </x14:dataValidation>
        <x14:dataValidation type="list" allowBlank="1" showInputMessage="1" showErrorMessage="1">
          <x14:formula1>
            <xm:f>リスト!$DI$3:$DI$7</xm:f>
          </x14:formula1>
          <xm:sqref>F335:K335 F405:K405 F475:K475 F545:K545 F615:K615</xm:sqref>
        </x14:dataValidation>
        <x14:dataValidation type="list" allowBlank="1" showInputMessage="1" showErrorMessage="1">
          <x14:formula1>
            <xm:f>リスト!$DH$3:$DH$8</xm:f>
          </x14:formula1>
          <xm:sqref>Q333:V333 Q403:V403 Q473:V473 Q543:V543 Q613:V613</xm:sqref>
        </x14:dataValidation>
        <x14:dataValidation type="list" allowBlank="1" showInputMessage="1" showErrorMessage="1">
          <x14:formula1>
            <xm:f>リスト!$DG$3:$DG$4</xm:f>
          </x14:formula1>
          <xm:sqref>Q331:S331 Q401:S401 Q471:S471 Q541:S541 Q611:S611</xm:sqref>
        </x14:dataValidation>
        <x14:dataValidation type="list" allowBlank="1" showInputMessage="1" showErrorMessage="1">
          <x14:formula1>
            <xm:f>リスト!$DF$3:$DF$5</xm:f>
          </x14:formula1>
          <xm:sqref>U315:X315 U385:X385 U455:X455 U525:X525 U595:X595</xm:sqref>
        </x14:dataValidation>
        <x14:dataValidation type="list" allowBlank="1" showInputMessage="1" showErrorMessage="1">
          <x14:formula1>
            <xm:f>リスト!$DE$3:$DE$7</xm:f>
          </x14:formula1>
          <xm:sqref>M315:P315 M385:P385 M455:P455 M525:P525 M595:P595</xm:sqref>
        </x14:dataValidation>
        <x14:dataValidation type="list" allowBlank="1" showInputMessage="1" showErrorMessage="1">
          <x14:formula1>
            <xm:f>リスト!$DD$3:$DD$8</xm:f>
          </x14:formula1>
          <xm:sqref>E315:H315 E385:H385 E455:H455 E525:H525 E595:H595</xm:sqref>
        </x14:dataValidation>
        <x14:dataValidation type="list" allowBlank="1" showInputMessage="1" showErrorMessage="1">
          <x14:formula1>
            <xm:f>リスト!$R$3:$R$13</xm:f>
          </x14:formula1>
          <xm:sqref>V117:X117 V108:X108 V111:X111 V114:X114 V120:X120</xm:sqref>
        </x14:dataValidation>
        <x14:dataValidation type="list" allowBlank="1" showInputMessage="1" showErrorMessage="1">
          <x14:formula1>
            <xm:f>リスト!$P$3:$P$26</xm:f>
          </x14:formula1>
          <xm:sqref>G108:J108 G111:J111 G114:J114 G117:J117 G120:J120</xm:sqref>
        </x14:dataValidation>
        <x14:dataValidation type="list" allowBlank="1" showInputMessage="1" showErrorMessage="1">
          <x14:formula1>
            <xm:f>リスト!$C$3:$C$5</xm:f>
          </x14:formula1>
          <xm:sqref>G15:H15</xm:sqref>
        </x14:dataValidation>
        <x14:dataValidation type="list" allowBlank="1" showInputMessage="1" showErrorMessage="1">
          <x14:formula1>
            <xm:f>リスト!$E$3:$E$5</xm:f>
          </x14:formula1>
          <xm:sqref>G37:H37</xm:sqref>
        </x14:dataValidation>
        <x14:dataValidation type="list" allowBlank="1" showInputMessage="1" showErrorMessage="1">
          <x14:formula1>
            <xm:f>リスト!$D$3:$D$6</xm:f>
          </x14:formula1>
          <xm:sqref>G33</xm:sqref>
        </x14:dataValidation>
        <x14:dataValidation type="list" allowBlank="1" showInputMessage="1" showErrorMessage="1">
          <x14:formula1>
            <xm:f>リスト!$Q$3:$Q$52</xm:f>
          </x14:formula1>
          <xm:sqref>N108:Q108 N111:Q111 N114:Q114 N117:Q117 N120:Q120</xm:sqref>
        </x14:dataValidation>
        <x14:dataValidation type="list" allowBlank="1" showInputMessage="1" showErrorMessage="1">
          <x14:formula1>
            <xm:f>リスト!$O$3:$O$5</xm:f>
          </x14:formula1>
          <xm:sqref>I105:J105</xm:sqref>
        </x14:dataValidation>
        <x14:dataValidation type="list" allowBlank="1" showInputMessage="1" showErrorMessage="1">
          <x14:formula1>
            <xm:f>リスト!$N$3:$N$5</xm:f>
          </x14:formula1>
          <xm:sqref>I101:K101</xm:sqref>
        </x14:dataValidation>
        <x14:dataValidation type="list" allowBlank="1" showInputMessage="1" showErrorMessage="1">
          <x14:formula1>
            <xm:f>リスト!$M$3:$M$5</xm:f>
          </x14:formula1>
          <xm:sqref>I99:J99</xm:sqref>
        </x14:dataValidation>
        <x14:dataValidation type="list" allowBlank="1" showInputMessage="1" showErrorMessage="1">
          <x14:formula1>
            <xm:f>リスト!$L$3:$L$5</xm:f>
          </x14:formula1>
          <xm:sqref>I80:K80 I68:K68 I74:K74 I86:K86 I92:K92</xm:sqref>
        </x14:dataValidation>
        <x14:dataValidation type="list" allowBlank="1" showInputMessage="1" showErrorMessage="1">
          <x14:formula1>
            <xm:f>リスト!$J$3:$J$8</xm:f>
          </x14:formula1>
          <xm:sqref>G61:H61</xm:sqref>
        </x14:dataValidation>
        <x14:dataValidation type="list" allowBlank="1" showInputMessage="1" showErrorMessage="1">
          <x14:formula1>
            <xm:f>リスト!$I$3:$I$5</xm:f>
          </x14:formula1>
          <xm:sqref>I59:J59</xm:sqref>
        </x14:dataValidation>
        <x14:dataValidation type="list" allowBlank="1" showInputMessage="1" showErrorMessage="1">
          <x14:formula1>
            <xm:f>リスト!$H$3:$H$5</xm:f>
          </x14:formula1>
          <xm:sqref>G53:H53</xm:sqref>
        </x14:dataValidation>
        <x14:dataValidation type="list" allowBlank="1" showInputMessage="1" showErrorMessage="1" promptTitle="定性検査のみを実施した場合は、以下の基準で入力" prompt="低：陰性（定性の－）_x000a_中：境界（定性の＋－）_x000a_高：陽性（定性の＋）_x000a_不明or未検査：検査歴不明もしくは未検査">
          <x14:formula1>
            <xm:f>リスト!$BY$3:$BY$6</xm:f>
          </x14:formula1>
          <xm:sqref>F247:I247</xm:sqref>
        </x14:dataValidation>
        <x14:dataValidation type="list" allowBlank="1" showInputMessage="1" showErrorMessage="1">
          <x14:formula1>
            <xm:f>リスト!$BX$3:$BX$6</xm:f>
          </x14:formula1>
          <xm:sqref>Q243:T243</xm:sqref>
        </x14:dataValidation>
        <x14:dataValidation type="list" allowBlank="1" showInputMessage="1" showErrorMessage="1">
          <x14:formula1>
            <xm:f>リスト!$BW$3:$BW$6</xm:f>
          </x14:formula1>
          <xm:sqref>F243:I243</xm:sqref>
        </x14:dataValidation>
        <x14:dataValidation type="list" allowBlank="1" showInputMessage="1" showErrorMessage="1">
          <x14:formula1>
            <xm:f>リスト!$BT$3:$BT$6</xm:f>
          </x14:formula1>
          <xm:sqref>F235:I235</xm:sqref>
        </x14:dataValidation>
        <x14:dataValidation type="list" allowBlank="1" showInputMessage="1" showErrorMessage="1">
          <x14:formula1>
            <xm:f>リスト!$BP$3:$BP$8</xm:f>
          </x14:formula1>
          <xm:sqref>D227:G227</xm:sqref>
        </x14:dataValidation>
        <x14:dataValidation type="list" allowBlank="1" showInputMessage="1" showErrorMessage="1">
          <x14:formula1>
            <xm:f>リスト!$BN$3:$BN$9</xm:f>
          </x14:formula1>
          <xm:sqref>L223:O223</xm:sqref>
        </x14:dataValidation>
        <x14:dataValidation type="list" allowBlank="1" showInputMessage="1" showErrorMessage="1">
          <x14:formula1>
            <xm:f>リスト!$BM$3:$BM$6</xm:f>
          </x14:formula1>
          <xm:sqref>D223:G223</xm:sqref>
        </x14:dataValidation>
        <x14:dataValidation type="list" allowBlank="1" showInputMessage="1" showErrorMessage="1">
          <x14:formula1>
            <xm:f>リスト!$BK$3:$BK$9</xm:f>
          </x14:formula1>
          <xm:sqref>L219:O219</xm:sqref>
        </x14:dataValidation>
        <x14:dataValidation type="list" allowBlank="1" showInputMessage="1" showErrorMessage="1">
          <x14:formula1>
            <xm:f>リスト!$BJ$3:$BJ$6</xm:f>
          </x14:formula1>
          <xm:sqref>D219:G219</xm:sqref>
        </x14:dataValidation>
        <x14:dataValidation type="list" allowBlank="1" showInputMessage="1" showErrorMessage="1">
          <x14:formula1>
            <xm:f>リスト!$AX$3:$AX$8</xm:f>
          </x14:formula1>
          <xm:sqref>E201:H201</xm:sqref>
        </x14:dataValidation>
        <x14:dataValidation type="list" allowBlank="1" showInputMessage="1" showErrorMessage="1">
          <x14:formula1>
            <xm:f>リスト!$AW$3:$AW$5</xm:f>
          </x14:formula1>
          <xm:sqref>K197</xm:sqref>
        </x14:dataValidation>
        <x14:dataValidation type="list" allowBlank="1" showInputMessage="1" showErrorMessage="1">
          <x14:formula1>
            <xm:f>リスト!$AO$3:$AO$6</xm:f>
          </x14:formula1>
          <xm:sqref>H181:K181</xm:sqref>
        </x14:dataValidation>
        <x14:dataValidation type="list" allowBlank="1" showInputMessage="1" showErrorMessage="1">
          <x14:formula1>
            <xm:f>リスト!$AM$3:$AM$6</xm:f>
          </x14:formula1>
          <xm:sqref>H177:K177</xm:sqref>
        </x14:dataValidation>
        <x14:dataValidation type="list" allowBlank="1" showInputMessage="1" showErrorMessage="1">
          <x14:formula1>
            <xm:f>リスト!$AK$3:$AK$6</xm:f>
          </x14:formula1>
          <xm:sqref>H173:K173</xm:sqref>
        </x14:dataValidation>
        <x14:dataValidation type="list" allowBlank="1" showInputMessage="1" showErrorMessage="1">
          <x14:formula1>
            <xm:f>リスト!$AI$3:$AI$6</xm:f>
          </x14:formula1>
          <xm:sqref>H169:K169</xm:sqref>
        </x14:dataValidation>
        <x14:dataValidation type="list" allowBlank="1" showInputMessage="1" showErrorMessage="1">
          <x14:formula1>
            <xm:f>リスト!$AH$3:$AH$6</xm:f>
          </x14:formula1>
          <xm:sqref>J167:M167</xm:sqref>
        </x14:dataValidation>
        <x14:dataValidation type="list" allowBlank="1" showInputMessage="1" showErrorMessage="1">
          <x14:formula1>
            <xm:f>リスト!$AG$3:$AG$10</xm:f>
          </x14:formula1>
          <xm:sqref>H165</xm:sqref>
        </x14:dataValidation>
        <x14:dataValidation type="list" allowBlank="1" showInputMessage="1" showErrorMessage="1">
          <x14:formula1>
            <xm:f>リスト!$AF$3:$AF$11</xm:f>
          </x14:formula1>
          <xm:sqref>Q163:T163</xm:sqref>
        </x14:dataValidation>
        <x14:dataValidation type="list" allowBlank="1" showInputMessage="1" showErrorMessage="1">
          <x14:formula1>
            <xm:f>リスト!$U$3:$U$5</xm:f>
          </x14:formula1>
          <xm:sqref>G132:H132</xm:sqref>
        </x14:dataValidation>
        <x14:dataValidation type="list" allowBlank="1" showInputMessage="1" showErrorMessage="1">
          <x14:formula1>
            <xm:f>リスト!$AE$3:$AE$6</xm:f>
          </x14:formula1>
          <xm:sqref>H163:K163</xm:sqref>
        </x14:dataValidation>
        <x14:dataValidation type="list" allowBlank="1" showInputMessage="1" showErrorMessage="1">
          <x14:formula1>
            <xm:f>リスト!$DA$3:$DA$4</xm:f>
          </x14:formula1>
          <xm:sqref>G309:H309</xm:sqref>
        </x14:dataValidation>
        <x14:dataValidation type="list" allowBlank="1" showInputMessage="1" showErrorMessage="1">
          <x14:formula1>
            <xm:f>リスト!$K$3:$K$5</xm:f>
          </x14:formula1>
          <xm:sqref>I65:J65</xm:sqref>
        </x14:dataValidation>
        <x14:dataValidation type="list" allowBlank="1" showInputMessage="1" showErrorMessage="1">
          <x14:formula1>
            <xm:f>リスト!$AY$3:$AY$7</xm:f>
          </x14:formula1>
          <xm:sqref>N201:Q201</xm:sqref>
        </x14:dataValidation>
        <x14:dataValidation type="list" allowBlank="1" showInputMessage="1" showErrorMessage="1">
          <x14:formula1>
            <xm:f>リスト!$AZ$3:$AZ$6</xm:f>
          </x14:formula1>
          <xm:sqref>E203:H203</xm:sqref>
        </x14:dataValidation>
        <x14:dataValidation type="list" allowBlank="1" showInputMessage="1" showErrorMessage="1">
          <x14:formula1>
            <xm:f>リスト!$BB$3:$BB$6</xm:f>
          </x14:formula1>
          <xm:sqref>E205:H205</xm:sqref>
        </x14:dataValidation>
        <x14:dataValidation type="list" allowBlank="1" showInputMessage="1" showErrorMessage="1">
          <x14:formula1>
            <xm:f>リスト!$BC$3:$BC$5</xm:f>
          </x14:formula1>
          <xm:sqref>P205:X205</xm:sqref>
        </x14:dataValidation>
        <x14:dataValidation type="list" allowBlank="1" showInputMessage="1" showErrorMessage="1">
          <x14:formula1>
            <xm:f>リスト!$BA$3:$BA$6</xm:f>
          </x14:formula1>
          <xm:sqref>N203:Q203</xm:sqref>
        </x14:dataValidation>
        <x14:dataValidation type="list" allowBlank="1" showInputMessage="1" showErrorMessage="1">
          <x14:formula1>
            <xm:f>リスト!$DB$3:$DB$8</xm:f>
          </x14:formula1>
          <xm:sqref>E313 E383:H383 E453:H453 E523:H523 E593:H593</xm:sqref>
        </x14:dataValidation>
        <x14:dataValidation type="list" allowBlank="1" showInputMessage="1" showErrorMessage="1">
          <x14:formula1>
            <xm:f>リスト!$DC$3:$DC$4</xm:f>
          </x14:formula1>
          <xm:sqref>Q313:T313 Q383:T383 Q453:T453 Q523:T523 Q593:T593</xm:sqref>
        </x14:dataValidation>
        <x14:dataValidation type="list" allowBlank="1" showInputMessage="1" showErrorMessage="1">
          <x14:formula1>
            <xm:f>リスト!$G$3:$G$9</xm:f>
          </x14:formula1>
          <xm:sqref>I51:L51</xm:sqref>
        </x14:dataValidation>
        <x14:dataValidation type="list" allowBlank="1" showInputMessage="1" showErrorMessage="1">
          <x14:formula1>
            <xm:f>リスト!$S$3:$S$5</xm:f>
          </x14:formula1>
          <xm:sqref>I124:J124</xm:sqref>
        </x14:dataValidation>
        <x14:dataValidation type="list" allowBlank="1" showInputMessage="1" showErrorMessage="1">
          <x14:formula1>
            <xm:f>リスト!$T$3:$T$36</xm:f>
          </x14:formula1>
          <xm:sqref>I126:X126</xm:sqref>
        </x14:dataValidation>
        <x14:dataValidation type="list" allowBlank="1" showInputMessage="1" showErrorMessage="1">
          <x14:formula1>
            <xm:f>リスト!$W$3:$W$6</xm:f>
          </x14:formula1>
          <xm:sqref>L145:X145</xm:sqref>
        </x14:dataValidation>
        <x14:dataValidation type="list" allowBlank="1" showInputMessage="1" showErrorMessage="1">
          <x14:formula1>
            <xm:f>リスト!$X$3:$X$6</xm:f>
          </x14:formula1>
          <xm:sqref>L147:X147</xm:sqref>
        </x14:dataValidation>
        <x14:dataValidation type="list" allowBlank="1" showInputMessage="1" showErrorMessage="1">
          <x14:formula1>
            <xm:f>リスト!$Y$3:$Y$6</xm:f>
          </x14:formula1>
          <xm:sqref>L149:X149</xm:sqref>
        </x14:dataValidation>
        <x14:dataValidation type="list" allowBlank="1" showInputMessage="1" showErrorMessage="1">
          <x14:formula1>
            <xm:f>リスト!$Z$3:$Z$8</xm:f>
          </x14:formula1>
          <xm:sqref>L151:X151</xm:sqref>
        </x14:dataValidation>
        <x14:dataValidation type="list" allowBlank="1" showInputMessage="1" showErrorMessage="1">
          <x14:formula1>
            <xm:f>リスト!$AA$3:$AA$6</xm:f>
          </x14:formula1>
          <xm:sqref>L153:X153</xm:sqref>
        </x14:dataValidation>
        <x14:dataValidation type="list" allowBlank="1" showInputMessage="1" showErrorMessage="1">
          <x14:formula1>
            <xm:f>リスト!$AB$3:$AB$6</xm:f>
          </x14:formula1>
          <xm:sqref>L155:X155</xm:sqref>
        </x14:dataValidation>
        <x14:dataValidation type="list" allowBlank="1" showInputMessage="1" showErrorMessage="1">
          <x14:formula1>
            <xm:f>リスト!$AC$3:$AC$5</xm:f>
          </x14:formula1>
          <xm:sqref>L157:X157</xm:sqref>
        </x14:dataValidation>
        <x14:dataValidation type="list" allowBlank="1" showInputMessage="1" showErrorMessage="1">
          <x14:formula1>
            <xm:f>リスト!$AD$3:$AD$5</xm:f>
          </x14:formula1>
          <xm:sqref>L159:X159</xm:sqref>
        </x14:dataValidation>
        <x14:dataValidation type="list" allowBlank="1" showInputMessage="1" showErrorMessage="1">
          <x14:formula1>
            <xm:f>リスト!$AJ$3:$AJ$13</xm:f>
          </x14:formula1>
          <xm:sqref>H171:X171</xm:sqref>
        </x14:dataValidation>
        <x14:dataValidation type="list" allowBlank="1" showInputMessage="1" showErrorMessage="1">
          <x14:formula1>
            <xm:f>リスト!$AL$3:$AL$9</xm:f>
          </x14:formula1>
          <xm:sqref>H175:X175</xm:sqref>
        </x14:dataValidation>
        <x14:dataValidation type="list" allowBlank="1" showInputMessage="1" showErrorMessage="1">
          <x14:formula1>
            <xm:f>リスト!$AN$3:$AN$6</xm:f>
          </x14:formula1>
          <xm:sqref>H179:X179</xm:sqref>
        </x14:dataValidation>
        <x14:dataValidation type="list" allowBlank="1" showInputMessage="1" showErrorMessage="1">
          <x14:formula1>
            <xm:f>リスト!$AP$3:$AP$8</xm:f>
          </x14:formula1>
          <xm:sqref>H183</xm:sqref>
        </x14:dataValidation>
        <x14:dataValidation type="list" allowBlank="1" showInputMessage="1" showErrorMessage="1">
          <x14:formula1>
            <xm:f>リスト!$AQ$3:$AQ$6</xm:f>
          </x14:formula1>
          <xm:sqref>N185:Q185</xm:sqref>
        </x14:dataValidation>
        <x14:dataValidation type="list" allowBlank="1" showInputMessage="1" showErrorMessage="1">
          <x14:formula1>
            <xm:f>リスト!$AR$3:$AR$6</xm:f>
          </x14:formula1>
          <xm:sqref>N187</xm:sqref>
        </x14:dataValidation>
        <x14:dataValidation type="list" allowBlank="1" showInputMessage="1" showErrorMessage="1">
          <x14:formula1>
            <xm:f>リスト!$AS$3:$AS$6</xm:f>
          </x14:formula1>
          <xm:sqref>K189:N189</xm:sqref>
        </x14:dataValidation>
        <x14:dataValidation type="list" allowBlank="1" showInputMessage="1" showErrorMessage="1">
          <x14:formula1>
            <xm:f>リスト!$AT$3:$AT$5</xm:f>
          </x14:formula1>
          <xm:sqref>K191</xm:sqref>
        </x14:dataValidation>
        <x14:dataValidation type="list" allowBlank="1" showInputMessage="1" showErrorMessage="1">
          <x14:formula1>
            <xm:f>リスト!$AU$3:$AU$6</xm:f>
          </x14:formula1>
          <xm:sqref>K193:N193</xm:sqref>
        </x14:dataValidation>
        <x14:dataValidation type="list" allowBlank="1" showInputMessage="1" showErrorMessage="1">
          <x14:formula1>
            <xm:f>リスト!$AV$3:$AV$5</xm:f>
          </x14:formula1>
          <xm:sqref>K195</xm:sqref>
        </x14:dataValidation>
        <x14:dataValidation type="list" allowBlank="1" showInputMessage="1" showErrorMessage="1">
          <x14:formula1>
            <xm:f>リスト!$BE$3:$BE$5</xm:f>
          </x14:formula1>
          <xm:sqref>P207:X207</xm:sqref>
        </x14:dataValidation>
        <x14:dataValidation type="list" allowBlank="1" showInputMessage="1" showErrorMessage="1">
          <x14:formula1>
            <xm:f>リスト!$BD$3:$BD$6</xm:f>
          </x14:formula1>
          <xm:sqref>E207:H207</xm:sqref>
        </x14:dataValidation>
        <x14:dataValidation type="list" allowBlank="1" showInputMessage="1" showErrorMessage="1">
          <x14:formula1>
            <xm:f>リスト!$BF$3:$BF$6</xm:f>
          </x14:formula1>
          <xm:sqref>K209:N209</xm:sqref>
        </x14:dataValidation>
        <x14:dataValidation type="list" allowBlank="1" showInputMessage="1" showErrorMessage="1">
          <x14:formula1>
            <xm:f>リスト!$BG$3:$BG$6</xm:f>
          </x14:formula1>
          <xm:sqref>K211:X211</xm:sqref>
        </x14:dataValidation>
        <x14:dataValidation type="list" allowBlank="1" showInputMessage="1" showErrorMessage="1">
          <x14:formula1>
            <xm:f>リスト!$BH$3:$BH$7</xm:f>
          </x14:formula1>
          <xm:sqref>K213:N213</xm:sqref>
        </x14:dataValidation>
        <x14:dataValidation type="list" allowBlank="1" showInputMessage="1" showErrorMessage="1">
          <x14:formula1>
            <xm:f>リスト!$BI$3:$BI$5</xm:f>
          </x14:formula1>
          <xm:sqref>K215:X215</xm:sqref>
        </x14:dataValidation>
        <x14:dataValidation type="list" allowBlank="1" showInputMessage="1" showErrorMessage="1">
          <x14:formula1>
            <xm:f>リスト!$BL$3:$BL$8</xm:f>
          </x14:formula1>
          <xm:sqref>L221:X221</xm:sqref>
        </x14:dataValidation>
        <x14:dataValidation type="list" allowBlank="1" showInputMessage="1" showErrorMessage="1">
          <x14:formula1>
            <xm:f>リスト!$BO$3:$BO$8</xm:f>
          </x14:formula1>
          <xm:sqref>L225:X225</xm:sqref>
        </x14:dataValidation>
        <x14:dataValidation type="list" allowBlank="1" showInputMessage="1" showErrorMessage="1">
          <x14:formula1>
            <xm:f>リスト!$BR$3:$BR$5</xm:f>
          </x14:formula1>
          <xm:sqref>L231:X231</xm:sqref>
        </x14:dataValidation>
        <x14:dataValidation type="list" allowBlank="1" showInputMessage="1" showErrorMessage="1">
          <x14:formula1>
            <xm:f>リスト!$BS$3:$BS$6</xm:f>
          </x14:formula1>
          <xm:sqref>L233:X233</xm:sqref>
        </x14:dataValidation>
        <x14:dataValidation type="list" allowBlank="1" showInputMessage="1" showErrorMessage="1">
          <x14:formula1>
            <xm:f>リスト!$CA$3:$CA$8</xm:f>
          </x14:formula1>
          <xm:sqref>I255:X255</xm:sqref>
        </x14:dataValidation>
        <x14:dataValidation type="list" allowBlank="1" showInputMessage="1" showErrorMessage="1">
          <x14:formula1>
            <xm:f>リスト!$CB$3:$CB$6</xm:f>
          </x14:formula1>
          <xm:sqref>I257:L257</xm:sqref>
        </x14:dataValidation>
        <x14:dataValidation type="list" allowBlank="1" showInputMessage="1" showErrorMessage="1">
          <x14:formula1>
            <xm:f>リスト!$CC$3:$CC$7</xm:f>
          </x14:formula1>
          <xm:sqref>I261:L261</xm:sqref>
        </x14:dataValidation>
        <x14:dataValidation type="list" allowBlank="1" showInputMessage="1" showErrorMessage="1">
          <x14:formula1>
            <xm:f>リスト!$CD$3:$CD$5</xm:f>
          </x14:formula1>
          <xm:sqref>I263:X263</xm:sqref>
        </x14:dataValidation>
        <x14:dataValidation type="list" allowBlank="1" showInputMessage="1" showErrorMessage="1">
          <x14:formula1>
            <xm:f>リスト!$CE$3:$CE$6</xm:f>
          </x14:formula1>
          <xm:sqref>I265:L265</xm:sqref>
        </x14:dataValidation>
        <x14:dataValidation type="list" allowBlank="1" showInputMessage="1" showErrorMessage="1">
          <x14:formula1>
            <xm:f>リスト!$CF$3:$CF$5</xm:f>
          </x14:formula1>
          <xm:sqref>I267:X267</xm:sqref>
        </x14:dataValidation>
        <x14:dataValidation type="list" allowBlank="1" showInputMessage="1" showErrorMessage="1">
          <x14:formula1>
            <xm:f>リスト!$CI$3:$CI$6</xm:f>
          </x14:formula1>
          <xm:sqref>I275:L275</xm:sqref>
        </x14:dataValidation>
        <x14:dataValidation type="list" allowBlank="1" showInputMessage="1" showErrorMessage="1">
          <x14:formula1>
            <xm:f>リスト!$CJ$3:$CJ$5</xm:f>
          </x14:formula1>
          <xm:sqref>I277:X277</xm:sqref>
        </x14:dataValidation>
        <x14:dataValidation type="list" allowBlank="1" showInputMessage="1" showErrorMessage="1">
          <x14:formula1>
            <xm:f>リスト!$CK$3:$CK$6</xm:f>
          </x14:formula1>
          <xm:sqref>I281:L281</xm:sqref>
        </x14:dataValidation>
        <x14:dataValidation type="list" allowBlank="1" showInputMessage="1" showErrorMessage="1">
          <x14:formula1>
            <xm:f>リスト!$CL$3:$CL$5</xm:f>
          </x14:formula1>
          <xm:sqref>I283:X283</xm:sqref>
        </x14:dataValidation>
        <x14:dataValidation type="list" allowBlank="1" showInputMessage="1" showErrorMessage="1">
          <x14:formula1>
            <xm:f>リスト!$CM$3:$CM$6</xm:f>
          </x14:formula1>
          <xm:sqref>E287:H287</xm:sqref>
        </x14:dataValidation>
        <x14:dataValidation type="list" allowBlank="1" showInputMessage="1" showErrorMessage="1">
          <x14:formula1>
            <xm:f>リスト!$CQ$3:$CQ$6</xm:f>
          </x14:formula1>
          <xm:sqref>E293:H293</xm:sqref>
        </x14:dataValidation>
        <x14:dataValidation type="list" allowBlank="1" showInputMessage="1" showErrorMessage="1">
          <x14:formula1>
            <xm:f>リスト!$CN$3:$CN$5</xm:f>
          </x14:formula1>
          <xm:sqref>P287:X287</xm:sqref>
        </x14:dataValidation>
        <x14:dataValidation type="list" allowBlank="1" showInputMessage="1" showErrorMessage="1">
          <x14:formula1>
            <xm:f>リスト!$CR$3:$CR$7</xm:f>
          </x14:formula1>
          <xm:sqref>P293:X293</xm:sqref>
        </x14:dataValidation>
        <x14:dataValidation type="list" allowBlank="1" showInputMessage="1" showErrorMessage="1">
          <x14:formula1>
            <xm:f>リスト!$CP$3:$CP$5</xm:f>
          </x14:formula1>
          <xm:sqref>P289:X289</xm:sqref>
        </x14:dataValidation>
        <x14:dataValidation type="list" allowBlank="1" showInputMessage="1" showErrorMessage="1">
          <x14:formula1>
            <xm:f>リスト!$CT$3:$CT$7</xm:f>
          </x14:formula1>
          <xm:sqref>P295:X295</xm:sqref>
        </x14:dataValidation>
        <x14:dataValidation type="list" allowBlank="1" showInputMessage="1" showErrorMessage="1">
          <x14:formula1>
            <xm:f>リスト!$CO$3:$CO$6</xm:f>
          </x14:formula1>
          <xm:sqref>E289:H289</xm:sqref>
        </x14:dataValidation>
        <x14:dataValidation type="list" allowBlank="1" showInputMessage="1" showErrorMessage="1">
          <x14:formula1>
            <xm:f>リスト!$CS$3:$CS$6</xm:f>
          </x14:formula1>
          <xm:sqref>E295:H295</xm:sqref>
        </x14:dataValidation>
        <x14:dataValidation type="list" allowBlank="1" showInputMessage="1" showErrorMessage="1">
          <x14:formula1>
            <xm:f>リスト!$CU$3:$CU$6</xm:f>
          </x14:formula1>
          <xm:sqref>E299:H299</xm:sqref>
        </x14:dataValidation>
        <x14:dataValidation type="list" allowBlank="1" showInputMessage="1" showErrorMessage="1">
          <x14:formula1>
            <xm:f>リスト!$CV$3:$CV$7</xm:f>
          </x14:formula1>
          <xm:sqref>P299:X299</xm:sqref>
        </x14:dataValidation>
        <x14:dataValidation type="list" allowBlank="1" showInputMessage="1" showErrorMessage="1">
          <x14:formula1>
            <xm:f>リスト!$CW$3:$CW$6</xm:f>
          </x14:formula1>
          <xm:sqref>E301:H301</xm:sqref>
        </x14:dataValidation>
        <x14:dataValidation type="list" allowBlank="1" showInputMessage="1" showErrorMessage="1">
          <x14:formula1>
            <xm:f>リスト!$CX$3:$CX$7</xm:f>
          </x14:formula1>
          <xm:sqref>P301:X301</xm:sqref>
        </x14:dataValidation>
        <x14:dataValidation type="list" allowBlank="1" showInputMessage="1" showErrorMessage="1">
          <x14:formula1>
            <xm:f>リスト!$CY$3:$CY$6</xm:f>
          </x14:formula1>
          <xm:sqref>J303:M303</xm:sqref>
        </x14:dataValidation>
        <x14:dataValidation type="list" allowBlank="1" showInputMessage="1" showErrorMessage="1">
          <x14:formula1>
            <xm:f>リスト!$CZ$3:$CZ$5</xm:f>
          </x14:formula1>
          <xm:sqref>J305:X305</xm:sqref>
        </x14:dataValidation>
        <x14:dataValidation type="list" allowBlank="1" showInputMessage="1" showErrorMessage="1">
          <x14:formula1>
            <xm:f>リスト!$DL$3:$DL$4</xm:f>
          </x14:formula1>
          <xm:sqref>W339:X339 W347:X347 W355:X355 W409:X409 W417:X417 W425:X425 W479:X479 W487:X487 W495:X495 W549:X549 W557:X557 W565:X565 W619:X619 W627:X627 W635:X635</xm:sqref>
        </x14:dataValidation>
        <x14:dataValidation type="list" allowBlank="1" showInputMessage="1" showErrorMessage="1">
          <x14:formula1>
            <xm:f>リスト!$DM$3:$DM$4</xm:f>
          </x14:formula1>
          <xm:sqref>N363:O363 N433:O433 N503:O503 N573:O573 N643:O643</xm:sqref>
        </x14:dataValidation>
        <x14:dataValidation type="list" allowBlank="1" showInputMessage="1" showErrorMessage="1">
          <x14:formula1>
            <xm:f>リスト!$DN$3:$DN$8</xm:f>
          </x14:formula1>
          <xm:sqref>F371:J371 F441:J441 F581:J581 F511:J511 F651:J651</xm:sqref>
        </x14:dataValidation>
        <x14:dataValidation type="list" allowBlank="1" showInputMessage="1" showErrorMessage="1">
          <x14:formula1>
            <xm:f>リスト!$BU$3:$BU$6</xm:f>
          </x14:formula1>
          <xm:sqref>H237:K237</xm:sqref>
        </x14:dataValidation>
        <x14:dataValidation type="list" allowBlank="1" showInputMessage="1" showErrorMessage="1">
          <x14:formula1>
            <xm:f>リスト!$BQ$3:$BQ$5</xm:f>
          </x14:formula1>
          <xm:sqref>L229:X229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I4"/>
  <sheetViews>
    <sheetView topLeftCell="H1" zoomScaleNormal="100" workbookViewId="0">
      <selection activeCell="G15" sqref="G15:H15"/>
    </sheetView>
  </sheetViews>
  <sheetFormatPr defaultRowHeight="18.75" x14ac:dyDescent="0.4"/>
  <cols>
    <col min="1" max="1" width="41.5" bestFit="1" customWidth="1"/>
    <col min="2" max="2" width="23.5" bestFit="1" customWidth="1"/>
    <col min="3" max="3" width="41.75" bestFit="1" customWidth="1"/>
    <col min="4" max="4" width="44" bestFit="1" customWidth="1"/>
    <col min="5" max="5" width="42.25" bestFit="1" customWidth="1"/>
    <col min="6" max="6" width="41.875" bestFit="1" customWidth="1"/>
    <col min="7" max="7" width="59" bestFit="1" customWidth="1"/>
    <col min="8" max="8" width="42.125" bestFit="1" customWidth="1"/>
    <col min="9" max="9" width="23.5" bestFit="1" customWidth="1"/>
    <col min="10" max="10" width="36.25" bestFit="1" customWidth="1"/>
  </cols>
  <sheetData>
    <row r="1" spans="1:9" x14ac:dyDescent="0.4">
      <c r="A1" t="s">
        <v>870</v>
      </c>
      <c r="B1" t="s">
        <v>819</v>
      </c>
      <c r="C1" t="s">
        <v>820</v>
      </c>
      <c r="D1" t="s">
        <v>822</v>
      </c>
      <c r="E1" t="s">
        <v>839</v>
      </c>
      <c r="F1" t="s">
        <v>829</v>
      </c>
      <c r="G1" t="s">
        <v>830</v>
      </c>
      <c r="H1" t="s">
        <v>844</v>
      </c>
      <c r="I1" t="s">
        <v>832</v>
      </c>
    </row>
    <row r="2" spans="1:9" x14ac:dyDescent="0.4">
      <c r="A2" t="s">
        <v>851</v>
      </c>
      <c r="B2" t="s">
        <v>853</v>
      </c>
      <c r="C2" t="s">
        <v>854</v>
      </c>
      <c r="D2" t="s">
        <v>855</v>
      </c>
      <c r="E2" t="s">
        <v>858</v>
      </c>
      <c r="F2" t="s">
        <v>860</v>
      </c>
      <c r="G2" t="s">
        <v>862</v>
      </c>
      <c r="H2" t="s">
        <v>865</v>
      </c>
      <c r="I2" t="s">
        <v>868</v>
      </c>
    </row>
    <row r="3" spans="1:9" x14ac:dyDescent="0.4">
      <c r="A3" t="s">
        <v>852</v>
      </c>
      <c r="D3" t="s">
        <v>856</v>
      </c>
      <c r="E3" t="s">
        <v>859</v>
      </c>
      <c r="F3" t="s">
        <v>861</v>
      </c>
      <c r="G3" t="s">
        <v>863</v>
      </c>
      <c r="H3" t="s">
        <v>866</v>
      </c>
      <c r="I3" t="s">
        <v>869</v>
      </c>
    </row>
    <row r="4" spans="1:9" x14ac:dyDescent="0.4">
      <c r="D4" t="s">
        <v>857</v>
      </c>
      <c r="G4" t="s">
        <v>864</v>
      </c>
      <c r="H4" t="s">
        <v>867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G308"/>
  <sheetViews>
    <sheetView showGridLines="0" zoomScaleNormal="100" zoomScaleSheetLayoutView="100" workbookViewId="0">
      <pane ySplit="2" topLeftCell="A3" activePane="bottomLeft" state="frozen"/>
      <selection pane="bottomLeft" activeCell="AC51" sqref="AC51"/>
    </sheetView>
  </sheetViews>
  <sheetFormatPr defaultColWidth="3.625" defaultRowHeight="18.75" x14ac:dyDescent="0.4"/>
  <cols>
    <col min="1" max="25" width="3.625" style="30"/>
    <col min="26" max="26" width="4.625" style="30" bestFit="1" customWidth="1"/>
    <col min="27" max="16384" width="3.625" style="30"/>
  </cols>
  <sheetData>
    <row r="1" spans="2:24" x14ac:dyDescent="0.4">
      <c r="B1" s="81" t="s">
        <v>2769</v>
      </c>
      <c r="C1" s="81"/>
      <c r="D1" s="81"/>
      <c r="E1" s="81"/>
      <c r="F1" s="81"/>
      <c r="G1" s="81"/>
      <c r="H1" s="81"/>
      <c r="I1" s="81"/>
      <c r="J1" s="81"/>
      <c r="K1" s="81"/>
      <c r="L1" s="81"/>
      <c r="M1" s="81"/>
      <c r="N1" s="81"/>
      <c r="O1" s="81"/>
      <c r="P1" s="81"/>
      <c r="Q1" s="81"/>
      <c r="R1" s="81"/>
      <c r="S1" s="81"/>
      <c r="T1" s="81"/>
      <c r="U1" s="81"/>
      <c r="V1" s="81"/>
      <c r="W1" s="81"/>
      <c r="X1" s="81"/>
    </row>
    <row r="2" spans="2:24" x14ac:dyDescent="0.4">
      <c r="B2" s="85" t="s">
        <v>1779</v>
      </c>
      <c r="C2" s="85"/>
      <c r="D2" s="85"/>
      <c r="E2" s="85"/>
      <c r="F2" s="85"/>
      <c r="G2" s="85"/>
      <c r="H2" s="85"/>
      <c r="I2" s="85"/>
      <c r="J2" s="85"/>
      <c r="K2" s="85"/>
      <c r="L2" s="85"/>
      <c r="M2" s="85"/>
      <c r="N2" s="85"/>
      <c r="O2" s="85"/>
      <c r="P2" s="85"/>
      <c r="Q2" s="85"/>
      <c r="R2" s="85"/>
      <c r="S2" s="85"/>
      <c r="T2" s="85"/>
      <c r="U2" s="85"/>
      <c r="V2" s="85"/>
      <c r="W2" s="85"/>
      <c r="X2" s="85"/>
    </row>
    <row r="3" spans="2:24" ht="19.5" thickBot="1" x14ac:dyDescent="0.45">
      <c r="B3" s="31" t="s">
        <v>1945</v>
      </c>
      <c r="C3" s="31"/>
      <c r="D3" s="31"/>
      <c r="E3" s="31"/>
      <c r="F3" s="31"/>
      <c r="G3" s="32"/>
      <c r="H3" s="32"/>
      <c r="I3" s="32"/>
      <c r="J3" s="32"/>
      <c r="K3" s="32"/>
      <c r="L3" s="32"/>
      <c r="M3" s="32"/>
      <c r="N3" s="32"/>
      <c r="O3" s="32"/>
      <c r="P3" s="32"/>
      <c r="Q3" s="32"/>
      <c r="R3" s="32"/>
      <c r="S3" s="32"/>
      <c r="T3" s="32"/>
      <c r="U3" s="32"/>
      <c r="V3" s="32"/>
      <c r="W3" s="32"/>
      <c r="X3" s="32"/>
    </row>
    <row r="4" spans="2:24" ht="6" customHeight="1" x14ac:dyDescent="0.4"/>
    <row r="5" spans="2:24" x14ac:dyDescent="0.4">
      <c r="B5" s="30" t="s">
        <v>1946</v>
      </c>
      <c r="G5" s="86"/>
      <c r="H5" s="87"/>
      <c r="I5" s="87"/>
      <c r="J5" s="87"/>
      <c r="K5" s="87"/>
      <c r="L5" s="87"/>
      <c r="M5" s="87"/>
      <c r="N5" s="87"/>
      <c r="O5" s="87"/>
      <c r="P5" s="87"/>
      <c r="Q5" s="87"/>
      <c r="R5" s="87"/>
      <c r="S5" s="87"/>
      <c r="T5" s="87"/>
      <c r="U5" s="87"/>
      <c r="V5" s="87"/>
      <c r="W5" s="87"/>
      <c r="X5" s="88"/>
    </row>
    <row r="6" spans="2:24" ht="6" customHeight="1" x14ac:dyDescent="0.4"/>
    <row r="7" spans="2:24" x14ac:dyDescent="0.4">
      <c r="B7" s="30" t="s">
        <v>1947</v>
      </c>
      <c r="G7" s="82"/>
      <c r="H7" s="83"/>
      <c r="I7" s="83"/>
      <c r="J7" s="83"/>
      <c r="K7" s="83"/>
      <c r="L7" s="83"/>
      <c r="M7" s="83"/>
      <c r="N7" s="83"/>
      <c r="O7" s="83"/>
      <c r="P7" s="83"/>
      <c r="Q7" s="83"/>
      <c r="R7" s="83"/>
      <c r="S7" s="83"/>
      <c r="T7" s="83"/>
      <c r="U7" s="83"/>
      <c r="V7" s="83"/>
      <c r="W7" s="83"/>
      <c r="X7" s="84"/>
    </row>
    <row r="8" spans="2:24" ht="6" customHeight="1" x14ac:dyDescent="0.4"/>
    <row r="9" spans="2:24" ht="19.5" thickBot="1" x14ac:dyDescent="0.45">
      <c r="B9" s="31" t="s">
        <v>3</v>
      </c>
      <c r="C9" s="31"/>
      <c r="D9" s="31"/>
      <c r="E9" s="31"/>
      <c r="F9" s="31"/>
      <c r="G9" s="32"/>
      <c r="H9" s="32"/>
      <c r="I9" s="32"/>
      <c r="J9" s="32"/>
      <c r="K9" s="32"/>
      <c r="L9" s="32"/>
      <c r="M9" s="32"/>
      <c r="N9" s="32"/>
      <c r="O9" s="32"/>
      <c r="P9" s="32"/>
      <c r="Q9" s="32"/>
      <c r="R9" s="32"/>
      <c r="S9" s="32"/>
      <c r="T9" s="32"/>
      <c r="U9" s="32"/>
      <c r="V9" s="32"/>
      <c r="W9" s="32"/>
      <c r="X9" s="32"/>
    </row>
    <row r="10" spans="2:24" ht="6" customHeight="1" x14ac:dyDescent="0.4"/>
    <row r="11" spans="2:24" x14ac:dyDescent="0.25">
      <c r="B11" s="30" t="s">
        <v>0</v>
      </c>
      <c r="G11" s="82"/>
      <c r="H11" s="83"/>
      <c r="I11" s="83"/>
      <c r="J11" s="83"/>
      <c r="K11" s="83"/>
      <c r="L11" s="83"/>
      <c r="M11" s="83"/>
      <c r="N11" s="83"/>
      <c r="O11" s="83"/>
      <c r="P11" s="84"/>
      <c r="Q11" s="33"/>
      <c r="R11" s="34"/>
      <c r="S11" s="34"/>
      <c r="T11" s="34"/>
      <c r="U11" s="34"/>
      <c r="V11" s="35"/>
      <c r="W11" s="35"/>
      <c r="X11" s="35"/>
    </row>
    <row r="12" spans="2:24" ht="6" customHeight="1" x14ac:dyDescent="0.4"/>
    <row r="13" spans="2:24" x14ac:dyDescent="0.25">
      <c r="B13" s="30" t="s">
        <v>1</v>
      </c>
      <c r="G13" s="70"/>
      <c r="H13" s="72"/>
      <c r="I13" s="36" t="s">
        <v>5</v>
      </c>
      <c r="J13" s="6"/>
      <c r="K13" s="37" t="s">
        <v>6</v>
      </c>
      <c r="L13" s="6"/>
      <c r="M13" s="37" t="s">
        <v>7</v>
      </c>
      <c r="N13" s="38"/>
    </row>
    <row r="14" spans="2:24" ht="6" customHeight="1" x14ac:dyDescent="0.4"/>
    <row r="15" spans="2:24" customFormat="1" ht="19.5" thickBot="1" x14ac:dyDescent="0.45">
      <c r="B15" s="55" t="s">
        <v>2706</v>
      </c>
      <c r="C15" s="55"/>
      <c r="D15" s="55"/>
      <c r="E15" s="55"/>
      <c r="F15" s="55"/>
      <c r="G15" s="56"/>
      <c r="H15" s="56"/>
      <c r="I15" s="56"/>
      <c r="J15" s="56"/>
      <c r="K15" s="56"/>
      <c r="L15" s="56"/>
      <c r="M15" s="56"/>
      <c r="N15" s="56"/>
      <c r="O15" s="56"/>
      <c r="P15" s="56"/>
      <c r="Q15" s="56"/>
      <c r="R15" s="56"/>
      <c r="S15" s="56"/>
      <c r="T15" s="56"/>
      <c r="U15" s="56"/>
      <c r="V15" s="56"/>
      <c r="W15" s="56"/>
      <c r="X15" s="56"/>
    </row>
    <row r="16" spans="2:24" customFormat="1" ht="6" customHeight="1" x14ac:dyDescent="0.4"/>
    <row r="17" spans="2:33" customFormat="1" x14ac:dyDescent="0.4">
      <c r="B17" t="s">
        <v>1719</v>
      </c>
      <c r="E17" s="79"/>
      <c r="F17" s="95"/>
      <c r="G17" s="95"/>
      <c r="H17" s="95"/>
      <c r="I17" s="95"/>
      <c r="J17" s="80"/>
      <c r="K17" s="57"/>
      <c r="L17" s="57"/>
      <c r="M17" s="57"/>
      <c r="N17" t="s">
        <v>2707</v>
      </c>
      <c r="R17" s="70"/>
      <c r="S17" s="72"/>
      <c r="T17" s="58" t="s">
        <v>5</v>
      </c>
      <c r="U17" s="6"/>
      <c r="V17" s="1" t="s">
        <v>6</v>
      </c>
      <c r="W17" s="6"/>
      <c r="X17" s="1" t="s">
        <v>7</v>
      </c>
      <c r="Y17" s="59"/>
      <c r="Z17" s="60"/>
      <c r="AA17" s="60"/>
      <c r="AB17" s="60"/>
    </row>
    <row r="18" spans="2:33" customFormat="1" ht="6" customHeight="1" x14ac:dyDescent="0.4"/>
    <row r="19" spans="2:33" customFormat="1" x14ac:dyDescent="0.4">
      <c r="B19" t="s">
        <v>2708</v>
      </c>
      <c r="E19" s="70"/>
      <c r="F19" s="72"/>
      <c r="G19" s="58" t="s">
        <v>5</v>
      </c>
      <c r="H19" s="6"/>
      <c r="I19" s="1" t="s">
        <v>6</v>
      </c>
      <c r="J19" s="6"/>
      <c r="K19" s="1" t="s">
        <v>7</v>
      </c>
      <c r="N19" t="s">
        <v>2709</v>
      </c>
      <c r="P19" s="79"/>
      <c r="Q19" s="95"/>
      <c r="R19" s="95"/>
      <c r="S19" s="95"/>
      <c r="T19" s="95"/>
      <c r="U19" s="95"/>
      <c r="V19" s="80"/>
    </row>
    <row r="20" spans="2:33" customFormat="1" ht="6" customHeight="1" x14ac:dyDescent="0.4">
      <c r="AB20" s="7"/>
    </row>
    <row r="21" spans="2:33" ht="19.5" thickBot="1" x14ac:dyDescent="0.45">
      <c r="B21" s="31" t="s">
        <v>649</v>
      </c>
      <c r="C21" s="31"/>
      <c r="D21" s="31"/>
      <c r="E21" s="31"/>
      <c r="F21" s="31"/>
      <c r="G21" s="32"/>
      <c r="H21" s="32"/>
      <c r="I21" s="32"/>
      <c r="J21" s="32"/>
      <c r="K21" s="32"/>
      <c r="L21" s="32"/>
      <c r="M21" s="32"/>
      <c r="N21" s="32"/>
      <c r="O21" s="32"/>
      <c r="P21" s="32"/>
      <c r="Q21" s="32"/>
      <c r="R21" s="32"/>
      <c r="S21" s="32"/>
      <c r="T21" s="32"/>
      <c r="U21" s="32"/>
      <c r="V21" s="32"/>
      <c r="W21" s="32"/>
      <c r="X21" s="32"/>
    </row>
    <row r="22" spans="2:33" customFormat="1" ht="6" customHeight="1" x14ac:dyDescent="0.4"/>
    <row r="23" spans="2:33" customFormat="1" ht="18.75" customHeight="1" x14ac:dyDescent="0.4">
      <c r="B23" t="s">
        <v>2711</v>
      </c>
      <c r="K23" s="70"/>
      <c r="L23" s="72"/>
      <c r="M23" s="1" t="s">
        <v>5</v>
      </c>
      <c r="N23" s="6"/>
      <c r="O23" s="1" t="s">
        <v>6</v>
      </c>
      <c r="P23" s="6"/>
      <c r="Q23" s="1" t="s">
        <v>7</v>
      </c>
      <c r="R23" s="61" t="s">
        <v>2712</v>
      </c>
    </row>
    <row r="24" spans="2:33" customFormat="1" ht="6" customHeight="1" x14ac:dyDescent="0.4"/>
    <row r="25" spans="2:33" customFormat="1" x14ac:dyDescent="0.25">
      <c r="B25" t="s">
        <v>2713</v>
      </c>
      <c r="L25" s="79"/>
      <c r="M25" s="80"/>
      <c r="N25" s="62"/>
      <c r="O25" s="57"/>
      <c r="P25" s="57"/>
      <c r="Q25" s="57"/>
      <c r="R25" s="57"/>
      <c r="S25" s="57"/>
      <c r="T25" s="57"/>
      <c r="U25" s="57"/>
      <c r="W25" s="59"/>
      <c r="X25" s="59"/>
      <c r="Y25" s="59" t="s">
        <v>2715</v>
      </c>
      <c r="Z25" s="59"/>
      <c r="AA25" s="60"/>
      <c r="AB25" s="60"/>
      <c r="AC25" s="60"/>
    </row>
    <row r="26" spans="2:33" ht="6" customHeight="1" x14ac:dyDescent="0.4"/>
    <row r="27" spans="2:33" x14ac:dyDescent="0.25">
      <c r="B27" s="30" t="s">
        <v>2710</v>
      </c>
      <c r="G27" s="79"/>
      <c r="H27" s="80"/>
      <c r="I27" s="38"/>
      <c r="J27" s="49"/>
      <c r="K27" s="49"/>
      <c r="L27" s="49"/>
      <c r="M27" s="49"/>
      <c r="N27" s="49"/>
      <c r="O27" s="49"/>
      <c r="P27" s="49"/>
      <c r="R27" s="34"/>
      <c r="S27" s="34"/>
      <c r="T27" s="34"/>
      <c r="U27" s="34"/>
      <c r="V27" s="35"/>
      <c r="W27" s="35"/>
      <c r="X27" s="35"/>
      <c r="Y27" s="57" t="s">
        <v>2716</v>
      </c>
    </row>
    <row r="28" spans="2:33" ht="6" customHeight="1" x14ac:dyDescent="0.4"/>
    <row r="29" spans="2:33" customFormat="1" x14ac:dyDescent="0.25">
      <c r="B29" t="s">
        <v>2717</v>
      </c>
      <c r="L29" s="4"/>
      <c r="P29" s="79"/>
      <c r="Q29" s="95"/>
      <c r="R29" s="95"/>
      <c r="S29" s="95"/>
      <c r="T29" s="80"/>
      <c r="U29" s="62"/>
      <c r="V29" s="57"/>
      <c r="W29" s="57"/>
      <c r="X29" s="57"/>
      <c r="AA29" s="59"/>
      <c r="AB29" s="59"/>
      <c r="AC29" s="59"/>
      <c r="AD29" s="59"/>
      <c r="AE29" s="60"/>
      <c r="AF29" s="60"/>
      <c r="AG29" s="60"/>
    </row>
    <row r="30" spans="2:33" customFormat="1" ht="6" customHeight="1" x14ac:dyDescent="0.4"/>
    <row r="31" spans="2:33" x14ac:dyDescent="0.25">
      <c r="B31" s="30" t="s">
        <v>2752</v>
      </c>
      <c r="G31" s="79"/>
      <c r="H31" s="80"/>
      <c r="I31" s="38"/>
      <c r="J31" s="38"/>
      <c r="K31" s="38"/>
      <c r="L31" s="30" t="s">
        <v>2753</v>
      </c>
      <c r="W31" s="79"/>
      <c r="X31" s="80"/>
      <c r="Z31" s="34"/>
      <c r="AA31" s="34"/>
      <c r="AB31" s="34"/>
      <c r="AC31" s="34"/>
      <c r="AD31" s="35"/>
      <c r="AE31" s="35"/>
      <c r="AF31" s="35"/>
      <c r="AG31" s="57"/>
    </row>
    <row r="32" spans="2:33" ht="6" customHeight="1" x14ac:dyDescent="0.4"/>
    <row r="33" spans="2:29" customFormat="1" x14ac:dyDescent="0.4">
      <c r="B33" t="s">
        <v>2718</v>
      </c>
      <c r="L33" s="92"/>
      <c r="M33" s="93"/>
      <c r="N33" s="93"/>
      <c r="O33" s="93"/>
      <c r="P33" s="93"/>
      <c r="Q33" s="93"/>
      <c r="R33" s="93"/>
      <c r="S33" s="93"/>
      <c r="T33" s="93"/>
      <c r="U33" s="93"/>
      <c r="V33" s="93"/>
      <c r="W33" s="93"/>
      <c r="X33" s="94"/>
      <c r="Y33" s="59"/>
      <c r="Z33" s="59"/>
      <c r="AA33" s="60"/>
      <c r="AB33" s="60"/>
      <c r="AC33" s="60"/>
    </row>
    <row r="34" spans="2:29" customFormat="1" ht="6" customHeight="1" x14ac:dyDescent="0.4"/>
    <row r="35" spans="2:29" customFormat="1" x14ac:dyDescent="0.25">
      <c r="B35" s="30" t="s">
        <v>2754</v>
      </c>
      <c r="C35" s="30"/>
      <c r="D35" s="30"/>
      <c r="E35" s="30"/>
      <c r="F35" s="30"/>
      <c r="G35" s="79"/>
      <c r="H35" s="80"/>
      <c r="I35" s="38"/>
      <c r="J35" s="38"/>
      <c r="K35" s="38"/>
      <c r="L35" s="57"/>
      <c r="M35" s="57"/>
      <c r="N35" s="57"/>
      <c r="P35" s="59"/>
      <c r="Q35" s="59"/>
      <c r="R35" s="59"/>
      <c r="S35" s="59"/>
      <c r="T35" s="60"/>
      <c r="U35" s="60"/>
      <c r="V35" s="60"/>
    </row>
    <row r="36" spans="2:29" customFormat="1" ht="6" customHeight="1" x14ac:dyDescent="0.4"/>
    <row r="37" spans="2:29" ht="18.75" customHeight="1" x14ac:dyDescent="0.4">
      <c r="B37" s="30" t="s">
        <v>1780</v>
      </c>
      <c r="E37" s="70"/>
      <c r="F37" s="71"/>
      <c r="G37" s="71"/>
      <c r="H37" s="72"/>
      <c r="J37" s="30" t="s">
        <v>1787</v>
      </c>
      <c r="Q37" s="70"/>
      <c r="R37" s="71"/>
      <c r="S37" s="71"/>
      <c r="T37" s="72"/>
      <c r="Y37" t="s">
        <v>2719</v>
      </c>
    </row>
    <row r="38" spans="2:29" ht="6" customHeight="1" x14ac:dyDescent="0.4"/>
    <row r="39" spans="2:29" x14ac:dyDescent="0.4">
      <c r="B39" s="30" t="s">
        <v>682</v>
      </c>
      <c r="E39" s="70"/>
      <c r="F39" s="71"/>
      <c r="G39" s="71"/>
      <c r="H39" s="71"/>
      <c r="I39" s="71"/>
      <c r="J39" s="71"/>
      <c r="K39" s="72"/>
      <c r="L39" s="53"/>
      <c r="N39" s="30" t="s">
        <v>684</v>
      </c>
      <c r="Q39" s="70"/>
      <c r="R39" s="71"/>
      <c r="S39" s="71"/>
      <c r="T39" s="72"/>
    </row>
    <row r="40" spans="2:29" ht="6" customHeight="1" x14ac:dyDescent="0.4"/>
    <row r="41" spans="2:29" x14ac:dyDescent="0.4">
      <c r="B41" s="30" t="s">
        <v>690</v>
      </c>
      <c r="H41" s="73"/>
      <c r="I41" s="74"/>
      <c r="J41" s="74"/>
      <c r="K41" s="74"/>
      <c r="L41" s="74"/>
      <c r="M41" s="74"/>
      <c r="N41" s="74"/>
      <c r="O41" s="74"/>
      <c r="P41" s="74"/>
      <c r="Q41" s="74"/>
      <c r="R41" s="74"/>
      <c r="S41" s="74"/>
      <c r="T41" s="74"/>
      <c r="U41" s="74"/>
      <c r="V41" s="74"/>
      <c r="W41" s="74"/>
      <c r="X41" s="75"/>
    </row>
    <row r="42" spans="2:29" ht="6" customHeight="1" x14ac:dyDescent="0.4"/>
    <row r="43" spans="2:29" customFormat="1" x14ac:dyDescent="0.4">
      <c r="H43" t="s">
        <v>2757</v>
      </c>
      <c r="J43" s="70"/>
      <c r="K43" s="71"/>
      <c r="L43" s="71"/>
      <c r="M43" s="72"/>
      <c r="N43" s="65" t="s">
        <v>2758</v>
      </c>
      <c r="O43" s="59"/>
      <c r="P43" s="59"/>
      <c r="Q43" s="59" t="s">
        <v>2759</v>
      </c>
      <c r="R43" s="59"/>
      <c r="S43" s="70"/>
      <c r="T43" s="71"/>
      <c r="U43" s="71"/>
      <c r="V43" s="72"/>
      <c r="W43" s="65" t="s">
        <v>2760</v>
      </c>
      <c r="X43" s="59"/>
      <c r="Y43" s="59"/>
      <c r="Z43" s="59"/>
      <c r="AA43" s="59"/>
    </row>
    <row r="44" spans="2:29" customFormat="1" ht="6" customHeight="1" x14ac:dyDescent="0.4"/>
    <row r="45" spans="2:29" customFormat="1" x14ac:dyDescent="0.4">
      <c r="B45" t="s">
        <v>2761</v>
      </c>
      <c r="H45" s="73"/>
      <c r="I45" s="74"/>
      <c r="J45" s="74"/>
      <c r="K45" s="74"/>
      <c r="L45" s="74"/>
      <c r="M45" s="74"/>
      <c r="N45" s="74"/>
      <c r="O45" s="74"/>
      <c r="P45" s="74"/>
      <c r="Q45" s="74"/>
      <c r="R45" s="74"/>
      <c r="S45" s="74"/>
      <c r="T45" s="74"/>
      <c r="U45" s="74"/>
      <c r="V45" s="74"/>
      <c r="W45" s="74"/>
      <c r="X45" s="75"/>
    </row>
    <row r="46" spans="2:29" customFormat="1" ht="6" customHeight="1" x14ac:dyDescent="0.4"/>
    <row r="47" spans="2:29" customFormat="1" x14ac:dyDescent="0.4">
      <c r="B47" t="s">
        <v>2762</v>
      </c>
      <c r="H47" s="70"/>
      <c r="I47" s="71"/>
      <c r="J47" s="72"/>
      <c r="K47" s="66"/>
      <c r="L47" s="59" t="s">
        <v>2763</v>
      </c>
      <c r="M47" s="59"/>
      <c r="N47" s="70"/>
      <c r="O47" s="71"/>
      <c r="P47" s="72"/>
      <c r="Q47" s="59"/>
      <c r="R47" s="59" t="s">
        <v>2764</v>
      </c>
      <c r="S47" s="59"/>
      <c r="T47" s="70"/>
      <c r="U47" s="71"/>
      <c r="V47" s="72"/>
      <c r="W47" s="59"/>
      <c r="X47" s="59"/>
    </row>
    <row r="48" spans="2:29" customFormat="1" ht="6" customHeight="1" x14ac:dyDescent="0.4"/>
    <row r="49" spans="2:24" customFormat="1" x14ac:dyDescent="0.4">
      <c r="B49" t="s">
        <v>2765</v>
      </c>
      <c r="H49" s="73"/>
      <c r="I49" s="74"/>
      <c r="J49" s="74"/>
      <c r="K49" s="74"/>
      <c r="L49" s="74"/>
      <c r="M49" s="74"/>
      <c r="N49" s="74"/>
      <c r="O49" s="74"/>
      <c r="P49" s="74"/>
      <c r="Q49" s="74"/>
      <c r="R49" s="74"/>
      <c r="S49" s="74"/>
      <c r="T49" s="74"/>
      <c r="U49" s="74"/>
      <c r="V49" s="74"/>
      <c r="W49" s="74"/>
      <c r="X49" s="75"/>
    </row>
    <row r="50" spans="2:24" customFormat="1" ht="6" customHeight="1" x14ac:dyDescent="0.4"/>
    <row r="51" spans="2:24" customFormat="1" x14ac:dyDescent="0.4">
      <c r="B51" t="s">
        <v>2762</v>
      </c>
      <c r="H51" s="70"/>
      <c r="I51" s="71"/>
      <c r="J51" s="72"/>
      <c r="K51" s="66"/>
      <c r="L51" s="59" t="s">
        <v>2763</v>
      </c>
      <c r="M51" s="59"/>
      <c r="N51" s="70"/>
      <c r="O51" s="71"/>
      <c r="P51" s="72"/>
      <c r="Q51" s="59"/>
      <c r="R51" s="59" t="s">
        <v>2764</v>
      </c>
      <c r="S51" s="59"/>
      <c r="T51" s="70"/>
      <c r="U51" s="71"/>
      <c r="V51" s="72"/>
      <c r="W51" s="59"/>
    </row>
    <row r="52" spans="2:24" customFormat="1" ht="6" customHeight="1" x14ac:dyDescent="0.4"/>
    <row r="53" spans="2:24" customFormat="1" x14ac:dyDescent="0.4">
      <c r="B53" t="s">
        <v>2766</v>
      </c>
      <c r="H53" s="73"/>
      <c r="I53" s="74"/>
      <c r="J53" s="74"/>
      <c r="K53" s="74"/>
      <c r="L53" s="74"/>
      <c r="M53" s="74"/>
      <c r="N53" s="74"/>
      <c r="O53" s="74"/>
      <c r="P53" s="74"/>
      <c r="Q53" s="74"/>
      <c r="R53" s="74"/>
      <c r="S53" s="74"/>
      <c r="T53" s="74"/>
      <c r="U53" s="74"/>
      <c r="V53" s="74"/>
      <c r="W53" s="74"/>
      <c r="X53" s="75"/>
    </row>
    <row r="54" spans="2:24" customFormat="1" ht="6" customHeight="1" x14ac:dyDescent="0.4"/>
    <row r="55" spans="2:24" customFormat="1" x14ac:dyDescent="0.4">
      <c r="B55" t="s">
        <v>2762</v>
      </c>
      <c r="H55" s="70"/>
      <c r="I55" s="71"/>
      <c r="J55" s="72"/>
      <c r="K55" s="66"/>
      <c r="L55" s="59" t="s">
        <v>2763</v>
      </c>
      <c r="M55" s="59"/>
      <c r="N55" s="70"/>
      <c r="O55" s="71"/>
      <c r="P55" s="72"/>
      <c r="Q55" s="59"/>
      <c r="R55" s="59" t="s">
        <v>2764</v>
      </c>
      <c r="S55" s="59"/>
      <c r="T55" s="70"/>
      <c r="U55" s="71"/>
      <c r="V55" s="72"/>
      <c r="W55" s="59"/>
    </row>
    <row r="56" spans="2:24" customFormat="1" ht="6" customHeight="1" x14ac:dyDescent="0.4"/>
    <row r="57" spans="2:24" customFormat="1" x14ac:dyDescent="0.4">
      <c r="B57" t="s">
        <v>2767</v>
      </c>
      <c r="H57" s="73"/>
      <c r="I57" s="74"/>
      <c r="J57" s="74"/>
      <c r="K57" s="74"/>
      <c r="L57" s="74"/>
      <c r="M57" s="74"/>
      <c r="N57" s="74"/>
      <c r="O57" s="74"/>
      <c r="P57" s="74"/>
      <c r="Q57" s="74"/>
      <c r="R57" s="74"/>
      <c r="S57" s="74"/>
      <c r="T57" s="74"/>
      <c r="U57" s="74"/>
      <c r="V57" s="74"/>
      <c r="W57" s="74"/>
      <c r="X57" s="75"/>
    </row>
    <row r="58" spans="2:24" customFormat="1" ht="6" customHeight="1" x14ac:dyDescent="0.4"/>
    <row r="59" spans="2:24" customFormat="1" x14ac:dyDescent="0.4">
      <c r="B59" t="s">
        <v>2762</v>
      </c>
      <c r="H59" s="70"/>
      <c r="I59" s="71"/>
      <c r="J59" s="72"/>
      <c r="K59" s="66"/>
      <c r="L59" s="59" t="s">
        <v>2763</v>
      </c>
      <c r="M59" s="59"/>
      <c r="N59" s="70"/>
      <c r="O59" s="71"/>
      <c r="P59" s="72"/>
      <c r="Q59" s="59"/>
      <c r="R59" s="59" t="s">
        <v>2764</v>
      </c>
      <c r="S59" s="59"/>
      <c r="T59" s="70"/>
      <c r="U59" s="71"/>
      <c r="V59" s="72"/>
      <c r="W59" s="59"/>
    </row>
    <row r="60" spans="2:24" customFormat="1" ht="6" customHeight="1" x14ac:dyDescent="0.4"/>
    <row r="61" spans="2:24" customFormat="1" x14ac:dyDescent="0.4">
      <c r="B61" t="s">
        <v>2768</v>
      </c>
      <c r="H61" s="73"/>
      <c r="I61" s="74"/>
      <c r="J61" s="74"/>
      <c r="K61" s="74"/>
      <c r="L61" s="74"/>
      <c r="M61" s="74"/>
      <c r="N61" s="74"/>
      <c r="O61" s="74"/>
      <c r="P61" s="74"/>
      <c r="Q61" s="74"/>
      <c r="R61" s="74"/>
      <c r="S61" s="74"/>
      <c r="T61" s="74"/>
      <c r="U61" s="74"/>
      <c r="V61" s="74"/>
      <c r="W61" s="74"/>
      <c r="X61" s="75"/>
    </row>
    <row r="62" spans="2:24" customFormat="1" ht="6" customHeight="1" x14ac:dyDescent="0.4"/>
    <row r="63" spans="2:24" customFormat="1" x14ac:dyDescent="0.4">
      <c r="B63" t="s">
        <v>2762</v>
      </c>
      <c r="H63" s="70"/>
      <c r="I63" s="71"/>
      <c r="J63" s="72"/>
      <c r="K63" s="66"/>
      <c r="L63" s="59" t="s">
        <v>2763</v>
      </c>
      <c r="M63" s="59"/>
      <c r="N63" s="70"/>
      <c r="O63" s="71"/>
      <c r="P63" s="72"/>
      <c r="Q63" s="59"/>
      <c r="R63" s="59" t="s">
        <v>2764</v>
      </c>
      <c r="S63" s="59"/>
      <c r="T63" s="70"/>
      <c r="U63" s="71"/>
      <c r="V63" s="72"/>
      <c r="W63" s="59"/>
    </row>
    <row r="64" spans="2:24" customFormat="1" ht="6" customHeight="1" x14ac:dyDescent="0.4"/>
    <row r="65" spans="2:24" x14ac:dyDescent="0.4">
      <c r="B65" s="30" t="s">
        <v>696</v>
      </c>
      <c r="H65" s="73"/>
      <c r="I65" s="74"/>
      <c r="J65" s="74"/>
      <c r="K65" s="74"/>
      <c r="L65" s="74"/>
      <c r="M65" s="74"/>
      <c r="N65" s="74"/>
      <c r="O65" s="74"/>
      <c r="P65" s="74"/>
      <c r="Q65" s="74"/>
      <c r="R65" s="74"/>
      <c r="S65" s="74"/>
      <c r="T65" s="74"/>
      <c r="U65" s="74"/>
      <c r="V65" s="74"/>
      <c r="W65" s="74"/>
      <c r="X65" s="75"/>
    </row>
    <row r="66" spans="2:24" ht="6" customHeight="1" x14ac:dyDescent="0.4"/>
    <row r="67" spans="2:24" x14ac:dyDescent="0.4">
      <c r="B67" s="30" t="s">
        <v>697</v>
      </c>
      <c r="F67" s="70"/>
      <c r="G67" s="72"/>
      <c r="H67" s="36" t="s">
        <v>5</v>
      </c>
      <c r="I67" s="6"/>
      <c r="J67" s="37" t="s">
        <v>6</v>
      </c>
      <c r="K67" s="6"/>
      <c r="L67" s="37" t="s">
        <v>7</v>
      </c>
      <c r="N67" s="30" t="s">
        <v>698</v>
      </c>
      <c r="Q67" s="70"/>
      <c r="R67" s="71"/>
      <c r="S67" s="72"/>
    </row>
    <row r="68" spans="2:24" ht="6" customHeight="1" x14ac:dyDescent="0.4"/>
    <row r="69" spans="2:24" x14ac:dyDescent="0.4">
      <c r="B69" s="30" t="s">
        <v>700</v>
      </c>
      <c r="F69" s="70"/>
      <c r="G69" s="72"/>
      <c r="H69" s="36" t="s">
        <v>5</v>
      </c>
      <c r="I69" s="6"/>
      <c r="J69" s="37" t="s">
        <v>6</v>
      </c>
      <c r="K69" s="6"/>
      <c r="L69" s="37" t="s">
        <v>7</v>
      </c>
      <c r="N69" s="30" t="s">
        <v>1728</v>
      </c>
      <c r="Q69" s="70"/>
      <c r="R69" s="71"/>
      <c r="S69" s="71"/>
      <c r="T69" s="71"/>
      <c r="U69" s="71"/>
      <c r="V69" s="72"/>
    </row>
    <row r="70" spans="2:24" ht="6" customHeight="1" x14ac:dyDescent="0.4"/>
    <row r="71" spans="2:24" x14ac:dyDescent="0.4">
      <c r="B71" s="30" t="s">
        <v>2770</v>
      </c>
      <c r="F71" s="70"/>
      <c r="G71" s="71"/>
      <c r="H71" s="71"/>
      <c r="I71" s="71"/>
      <c r="J71" s="71"/>
      <c r="K71" s="72"/>
      <c r="N71" s="30" t="s">
        <v>2588</v>
      </c>
      <c r="Q71" s="70"/>
      <c r="R71" s="72"/>
      <c r="S71" s="36" t="s">
        <v>5</v>
      </c>
      <c r="T71" s="6"/>
      <c r="U71" s="37" t="s">
        <v>6</v>
      </c>
      <c r="V71" s="6"/>
      <c r="W71" s="37" t="s">
        <v>7</v>
      </c>
    </row>
    <row r="72" spans="2:24" ht="6" customHeight="1" x14ac:dyDescent="0.4"/>
    <row r="73" spans="2:24" ht="18.75" customHeight="1" x14ac:dyDescent="0.4">
      <c r="B73" s="30" t="s">
        <v>702</v>
      </c>
      <c r="I73" s="70"/>
      <c r="J73" s="71"/>
      <c r="K73" s="71"/>
      <c r="L73" s="71"/>
      <c r="M73" s="72"/>
      <c r="N73" s="52" t="s">
        <v>2589</v>
      </c>
    </row>
    <row r="74" spans="2:24" ht="18.75" customHeight="1" x14ac:dyDescent="0.4"/>
    <row r="75" spans="2:24" x14ac:dyDescent="0.4">
      <c r="B75" s="40" t="s">
        <v>706</v>
      </c>
      <c r="F75" s="30" t="s">
        <v>703</v>
      </c>
      <c r="I75" s="70"/>
      <c r="J75" s="72"/>
      <c r="K75" s="36" t="s">
        <v>5</v>
      </c>
      <c r="L75" s="6"/>
      <c r="M75" s="37" t="s">
        <v>6</v>
      </c>
      <c r="N75" s="6"/>
      <c r="O75" s="37" t="s">
        <v>7</v>
      </c>
      <c r="Q75" s="30" t="s">
        <v>2590</v>
      </c>
      <c r="W75" s="70"/>
      <c r="X75" s="72"/>
    </row>
    <row r="76" spans="2:24" ht="6" customHeight="1" x14ac:dyDescent="0.4"/>
    <row r="77" spans="2:24" x14ac:dyDescent="0.4">
      <c r="B77" s="30" t="s">
        <v>1681</v>
      </c>
      <c r="F77" s="73"/>
      <c r="G77" s="74"/>
      <c r="H77" s="74"/>
      <c r="I77" s="74"/>
      <c r="J77" s="74"/>
      <c r="K77" s="74"/>
      <c r="L77" s="74"/>
      <c r="M77" s="74"/>
      <c r="N77" s="74"/>
      <c r="O77" s="74"/>
      <c r="P77" s="74"/>
      <c r="Q77" s="74"/>
      <c r="R77" s="74"/>
      <c r="S77" s="74"/>
      <c r="T77" s="74"/>
      <c r="U77" s="74"/>
      <c r="V77" s="74"/>
      <c r="W77" s="74"/>
      <c r="X77" s="75"/>
    </row>
    <row r="78" spans="2:24" ht="6" customHeight="1" x14ac:dyDescent="0.4"/>
    <row r="79" spans="2:24" x14ac:dyDescent="0.4">
      <c r="B79" s="30" t="s">
        <v>704</v>
      </c>
      <c r="F79" s="67"/>
      <c r="G79" s="68"/>
      <c r="H79" s="68"/>
      <c r="I79" s="68"/>
      <c r="J79" s="68"/>
      <c r="K79" s="68"/>
      <c r="L79" s="68"/>
      <c r="M79" s="68"/>
      <c r="N79" s="68"/>
      <c r="O79" s="68"/>
      <c r="P79" s="68"/>
      <c r="Q79" s="68"/>
      <c r="R79" s="68"/>
      <c r="S79" s="68"/>
      <c r="T79" s="68"/>
      <c r="U79" s="68"/>
      <c r="V79" s="68"/>
      <c r="W79" s="68"/>
      <c r="X79" s="69"/>
    </row>
    <row r="80" spans="2:24" ht="6" customHeight="1" x14ac:dyDescent="0.4"/>
    <row r="81" spans="2:24" x14ac:dyDescent="0.4">
      <c r="B81" s="30" t="s">
        <v>678</v>
      </c>
      <c r="H81" s="70"/>
      <c r="I81" s="71"/>
      <c r="J81" s="71"/>
      <c r="K81" s="71"/>
      <c r="L81" s="72"/>
    </row>
    <row r="82" spans="2:24" ht="6" customHeight="1" x14ac:dyDescent="0.4"/>
    <row r="83" spans="2:24" x14ac:dyDescent="0.4">
      <c r="B83" s="40" t="s">
        <v>707</v>
      </c>
      <c r="F83" s="30" t="s">
        <v>703</v>
      </c>
      <c r="I83" s="70"/>
      <c r="J83" s="72"/>
      <c r="K83" s="36" t="s">
        <v>5</v>
      </c>
      <c r="L83" s="6"/>
      <c r="M83" s="37" t="s">
        <v>6</v>
      </c>
      <c r="N83" s="6"/>
      <c r="O83" s="37" t="s">
        <v>7</v>
      </c>
      <c r="Q83" s="30" t="s">
        <v>2590</v>
      </c>
      <c r="W83" s="70"/>
      <c r="X83" s="72"/>
    </row>
    <row r="84" spans="2:24" ht="6" customHeight="1" x14ac:dyDescent="0.4"/>
    <row r="85" spans="2:24" x14ac:dyDescent="0.4">
      <c r="B85" s="30" t="s">
        <v>705</v>
      </c>
      <c r="F85" s="73"/>
      <c r="G85" s="74"/>
      <c r="H85" s="74"/>
      <c r="I85" s="74"/>
      <c r="J85" s="74"/>
      <c r="K85" s="74"/>
      <c r="L85" s="74"/>
      <c r="M85" s="74"/>
      <c r="N85" s="74"/>
      <c r="O85" s="74"/>
      <c r="P85" s="74"/>
      <c r="Q85" s="74"/>
      <c r="R85" s="74"/>
      <c r="S85" s="74"/>
      <c r="T85" s="74"/>
      <c r="U85" s="74"/>
      <c r="V85" s="74"/>
      <c r="W85" s="74"/>
      <c r="X85" s="75"/>
    </row>
    <row r="86" spans="2:24" ht="6" customHeight="1" x14ac:dyDescent="0.4"/>
    <row r="87" spans="2:24" x14ac:dyDescent="0.4">
      <c r="B87" s="30" t="s">
        <v>704</v>
      </c>
      <c r="F87" s="67"/>
      <c r="G87" s="68"/>
      <c r="H87" s="68"/>
      <c r="I87" s="68"/>
      <c r="J87" s="68"/>
      <c r="K87" s="68"/>
      <c r="L87" s="68"/>
      <c r="M87" s="68"/>
      <c r="N87" s="68"/>
      <c r="O87" s="68"/>
      <c r="P87" s="68"/>
      <c r="Q87" s="68"/>
      <c r="R87" s="68"/>
      <c r="S87" s="68"/>
      <c r="T87" s="68"/>
      <c r="U87" s="68"/>
      <c r="V87" s="68"/>
      <c r="W87" s="68"/>
      <c r="X87" s="69"/>
    </row>
    <row r="88" spans="2:24" ht="6" customHeight="1" x14ac:dyDescent="0.4"/>
    <row r="89" spans="2:24" x14ac:dyDescent="0.4">
      <c r="B89" s="30" t="s">
        <v>678</v>
      </c>
      <c r="H89" s="70"/>
      <c r="I89" s="71"/>
      <c r="J89" s="71"/>
      <c r="K89" s="71"/>
      <c r="L89" s="72"/>
    </row>
    <row r="90" spans="2:24" ht="6" customHeight="1" x14ac:dyDescent="0.4"/>
    <row r="91" spans="2:24" x14ac:dyDescent="0.4">
      <c r="B91" s="40" t="s">
        <v>708</v>
      </c>
      <c r="F91" s="30" t="s">
        <v>703</v>
      </c>
      <c r="I91" s="70"/>
      <c r="J91" s="72"/>
      <c r="K91" s="36" t="s">
        <v>5</v>
      </c>
      <c r="L91" s="6"/>
      <c r="M91" s="37" t="s">
        <v>6</v>
      </c>
      <c r="N91" s="6"/>
      <c r="O91" s="37" t="s">
        <v>7</v>
      </c>
      <c r="Q91" s="30" t="s">
        <v>2590</v>
      </c>
      <c r="W91" s="70"/>
      <c r="X91" s="72"/>
    </row>
    <row r="92" spans="2:24" ht="6" customHeight="1" x14ac:dyDescent="0.4"/>
    <row r="93" spans="2:24" x14ac:dyDescent="0.4">
      <c r="B93" s="30" t="s">
        <v>705</v>
      </c>
      <c r="F93" s="73"/>
      <c r="G93" s="74"/>
      <c r="H93" s="74"/>
      <c r="I93" s="74"/>
      <c r="J93" s="74"/>
      <c r="K93" s="74"/>
      <c r="L93" s="74"/>
      <c r="M93" s="74"/>
      <c r="N93" s="74"/>
      <c r="O93" s="74"/>
      <c r="P93" s="74"/>
      <c r="Q93" s="74"/>
      <c r="R93" s="74"/>
      <c r="S93" s="74"/>
      <c r="T93" s="74"/>
      <c r="U93" s="74"/>
      <c r="V93" s="74"/>
      <c r="W93" s="74"/>
      <c r="X93" s="75"/>
    </row>
    <row r="94" spans="2:24" ht="6" customHeight="1" x14ac:dyDescent="0.4"/>
    <row r="95" spans="2:24" x14ac:dyDescent="0.4">
      <c r="B95" s="30" t="s">
        <v>704</v>
      </c>
      <c r="F95" s="67"/>
      <c r="G95" s="68"/>
      <c r="H95" s="68"/>
      <c r="I95" s="68"/>
      <c r="J95" s="68"/>
      <c r="K95" s="68"/>
      <c r="L95" s="68"/>
      <c r="M95" s="68"/>
      <c r="N95" s="68"/>
      <c r="O95" s="68"/>
      <c r="P95" s="68"/>
      <c r="Q95" s="68"/>
      <c r="R95" s="68"/>
      <c r="S95" s="68"/>
      <c r="T95" s="68"/>
      <c r="U95" s="68"/>
      <c r="V95" s="68"/>
      <c r="W95" s="68"/>
      <c r="X95" s="69"/>
    </row>
    <row r="96" spans="2:24" ht="6" customHeight="1" x14ac:dyDescent="0.4"/>
    <row r="97" spans="2:24" x14ac:dyDescent="0.4">
      <c r="B97" s="30" t="s">
        <v>678</v>
      </c>
      <c r="H97" s="70"/>
      <c r="I97" s="71"/>
      <c r="J97" s="71"/>
      <c r="K97" s="71"/>
      <c r="L97" s="72"/>
    </row>
    <row r="98" spans="2:24" ht="18.75" customHeight="1" x14ac:dyDescent="0.4"/>
    <row r="99" spans="2:24" x14ac:dyDescent="0.4">
      <c r="B99" s="30" t="s">
        <v>2702</v>
      </c>
      <c r="N99" s="70"/>
      <c r="O99" s="72"/>
    </row>
    <row r="100" spans="2:24" ht="6" customHeight="1" x14ac:dyDescent="0.4"/>
    <row r="101" spans="2:24" x14ac:dyDescent="0.4">
      <c r="B101" s="40" t="s">
        <v>2700</v>
      </c>
    </row>
    <row r="102" spans="2:24" ht="6" customHeight="1" x14ac:dyDescent="0.4"/>
    <row r="103" spans="2:24" x14ac:dyDescent="0.4">
      <c r="B103" s="30" t="s">
        <v>1681</v>
      </c>
      <c r="F103" s="73"/>
      <c r="G103" s="74"/>
      <c r="H103" s="74"/>
      <c r="I103" s="74"/>
      <c r="J103" s="74"/>
      <c r="K103" s="74"/>
      <c r="L103" s="74"/>
      <c r="M103" s="74"/>
      <c r="N103" s="74"/>
      <c r="O103" s="74"/>
      <c r="P103" s="74"/>
      <c r="Q103" s="74"/>
      <c r="R103" s="74"/>
      <c r="S103" s="74"/>
      <c r="T103" s="74"/>
      <c r="U103" s="74"/>
      <c r="V103" s="74"/>
      <c r="W103" s="74"/>
      <c r="X103" s="75"/>
    </row>
    <row r="104" spans="2:24" ht="6" customHeight="1" x14ac:dyDescent="0.4"/>
    <row r="105" spans="2:24" x14ac:dyDescent="0.4">
      <c r="B105" s="30" t="s">
        <v>704</v>
      </c>
      <c r="F105" s="67"/>
      <c r="G105" s="68"/>
      <c r="H105" s="68"/>
      <c r="I105" s="68"/>
      <c r="J105" s="68"/>
      <c r="K105" s="68"/>
      <c r="L105" s="68"/>
      <c r="M105" s="68"/>
      <c r="N105" s="68"/>
      <c r="O105" s="68"/>
      <c r="P105" s="68"/>
      <c r="Q105" s="68"/>
      <c r="R105" s="68"/>
      <c r="S105" s="68"/>
      <c r="T105" s="68"/>
      <c r="U105" s="68"/>
      <c r="V105" s="68"/>
      <c r="W105" s="68"/>
      <c r="X105" s="69"/>
    </row>
    <row r="106" spans="2:24" ht="6" customHeight="1" x14ac:dyDescent="0.4"/>
    <row r="107" spans="2:24" x14ac:dyDescent="0.4">
      <c r="B107" s="30" t="s">
        <v>2699</v>
      </c>
      <c r="F107" s="70"/>
      <c r="G107" s="71"/>
      <c r="H107" s="71"/>
      <c r="I107" s="71"/>
      <c r="J107" s="72"/>
    </row>
    <row r="108" spans="2:24" ht="6" customHeight="1" x14ac:dyDescent="0.4"/>
    <row r="109" spans="2:24" x14ac:dyDescent="0.4">
      <c r="B109" s="40" t="s">
        <v>2701</v>
      </c>
    </row>
    <row r="110" spans="2:24" ht="6" customHeight="1" x14ac:dyDescent="0.4"/>
    <row r="111" spans="2:24" x14ac:dyDescent="0.4">
      <c r="B111" s="30" t="s">
        <v>705</v>
      </c>
      <c r="F111" s="73"/>
      <c r="G111" s="74"/>
      <c r="H111" s="74"/>
      <c r="I111" s="74"/>
      <c r="J111" s="74"/>
      <c r="K111" s="74"/>
      <c r="L111" s="74"/>
      <c r="M111" s="74"/>
      <c r="N111" s="74"/>
      <c r="O111" s="74"/>
      <c r="P111" s="74"/>
      <c r="Q111" s="74"/>
      <c r="R111" s="74"/>
      <c r="S111" s="74"/>
      <c r="T111" s="74"/>
      <c r="U111" s="74"/>
      <c r="V111" s="74"/>
      <c r="W111" s="74"/>
      <c r="X111" s="75"/>
    </row>
    <row r="112" spans="2:24" ht="6" customHeight="1" x14ac:dyDescent="0.4"/>
    <row r="113" spans="2:33" x14ac:dyDescent="0.4">
      <c r="B113" s="30" t="s">
        <v>704</v>
      </c>
      <c r="F113" s="67"/>
      <c r="G113" s="68"/>
      <c r="H113" s="68"/>
      <c r="I113" s="68"/>
      <c r="J113" s="68"/>
      <c r="K113" s="68"/>
      <c r="L113" s="68"/>
      <c r="M113" s="68"/>
      <c r="N113" s="68"/>
      <c r="O113" s="68"/>
      <c r="P113" s="68"/>
      <c r="Q113" s="68"/>
      <c r="R113" s="68"/>
      <c r="S113" s="68"/>
      <c r="T113" s="68"/>
      <c r="U113" s="68"/>
      <c r="V113" s="68"/>
      <c r="W113" s="68"/>
      <c r="X113" s="69"/>
    </row>
    <row r="114" spans="2:33" ht="6" customHeight="1" x14ac:dyDescent="0.4"/>
    <row r="115" spans="2:33" x14ac:dyDescent="0.4">
      <c r="B115" s="30" t="s">
        <v>2699</v>
      </c>
      <c r="F115" s="70"/>
      <c r="G115" s="71"/>
      <c r="H115" s="71"/>
      <c r="I115" s="71"/>
      <c r="J115" s="72"/>
    </row>
    <row r="116" spans="2:33" ht="6" customHeight="1" x14ac:dyDescent="0.4"/>
    <row r="117" spans="2:33" ht="19.5" thickBot="1" x14ac:dyDescent="0.45">
      <c r="B117" s="31" t="s">
        <v>1679</v>
      </c>
      <c r="C117" s="31"/>
      <c r="D117" s="31"/>
      <c r="E117" s="31"/>
      <c r="F117" s="31"/>
      <c r="G117" s="32"/>
      <c r="H117" s="32"/>
      <c r="I117" s="32"/>
      <c r="J117" s="32"/>
      <c r="K117" s="32"/>
      <c r="L117" s="32"/>
      <c r="M117" s="32"/>
      <c r="N117" s="32"/>
      <c r="O117" s="32"/>
      <c r="P117" s="32"/>
      <c r="Q117" s="32"/>
      <c r="R117" s="32"/>
      <c r="S117" s="32"/>
      <c r="T117" s="32"/>
      <c r="U117" s="32"/>
      <c r="V117" s="32"/>
      <c r="W117" s="32"/>
      <c r="X117" s="32"/>
    </row>
    <row r="118" spans="2:33" customFormat="1" ht="6" customHeight="1" x14ac:dyDescent="0.4"/>
    <row r="119" spans="2:33" customFormat="1" ht="18.75" customHeight="1" x14ac:dyDescent="0.4">
      <c r="B119" t="s">
        <v>2711</v>
      </c>
      <c r="K119" s="70"/>
      <c r="L119" s="72"/>
      <c r="M119" s="1" t="s">
        <v>5</v>
      </c>
      <c r="N119" s="6"/>
      <c r="O119" s="1" t="s">
        <v>6</v>
      </c>
      <c r="P119" s="6"/>
      <c r="Q119" s="1" t="s">
        <v>7</v>
      </c>
      <c r="R119" s="61" t="s">
        <v>2712</v>
      </c>
    </row>
    <row r="120" spans="2:33" customFormat="1" ht="6" customHeight="1" x14ac:dyDescent="0.4"/>
    <row r="121" spans="2:33" customFormat="1" x14ac:dyDescent="0.25">
      <c r="B121" t="s">
        <v>2713</v>
      </c>
      <c r="L121" s="79"/>
      <c r="M121" s="80"/>
      <c r="N121" s="62"/>
      <c r="O121" s="57"/>
      <c r="P121" s="57"/>
      <c r="Q121" s="57"/>
      <c r="R121" s="57"/>
      <c r="S121" s="57"/>
      <c r="T121" s="57"/>
      <c r="U121" s="57"/>
      <c r="W121" s="59"/>
      <c r="X121" s="59"/>
      <c r="Y121" s="59" t="s">
        <v>2715</v>
      </c>
      <c r="Z121" s="59"/>
      <c r="AA121" s="60"/>
      <c r="AB121" s="60"/>
      <c r="AC121" s="60"/>
    </row>
    <row r="122" spans="2:33" ht="6" customHeight="1" x14ac:dyDescent="0.4"/>
    <row r="123" spans="2:33" x14ac:dyDescent="0.25">
      <c r="B123" s="30" t="s">
        <v>2710</v>
      </c>
      <c r="G123" s="79"/>
      <c r="H123" s="80"/>
      <c r="I123" s="38"/>
      <c r="J123" s="49"/>
      <c r="K123" s="49"/>
      <c r="L123" s="49"/>
      <c r="M123" s="49"/>
      <c r="N123" s="49"/>
      <c r="O123" s="49"/>
      <c r="P123" s="49"/>
      <c r="R123" s="34"/>
      <c r="S123" s="34"/>
      <c r="T123" s="34"/>
      <c r="U123" s="34"/>
      <c r="V123" s="35"/>
      <c r="W123" s="35"/>
      <c r="X123" s="35"/>
      <c r="Y123" s="57" t="s">
        <v>2716</v>
      </c>
    </row>
    <row r="124" spans="2:33" ht="6" customHeight="1" x14ac:dyDescent="0.4"/>
    <row r="125" spans="2:33" customFormat="1" x14ac:dyDescent="0.25">
      <c r="B125" t="s">
        <v>2717</v>
      </c>
      <c r="L125" s="4"/>
      <c r="P125" s="79"/>
      <c r="Q125" s="95"/>
      <c r="R125" s="95"/>
      <c r="S125" s="95"/>
      <c r="T125" s="80"/>
      <c r="U125" s="62"/>
      <c r="V125" s="57"/>
      <c r="W125" s="57"/>
      <c r="X125" s="57"/>
      <c r="AA125" s="59"/>
      <c r="AB125" s="59"/>
      <c r="AC125" s="59"/>
      <c r="AD125" s="59"/>
      <c r="AE125" s="60"/>
      <c r="AF125" s="60"/>
      <c r="AG125" s="60"/>
    </row>
    <row r="126" spans="2:33" customFormat="1" ht="6" customHeight="1" x14ac:dyDescent="0.4"/>
    <row r="127" spans="2:33" x14ac:dyDescent="0.25">
      <c r="B127" s="30" t="s">
        <v>2752</v>
      </c>
      <c r="G127" s="79"/>
      <c r="H127" s="80"/>
      <c r="I127" s="38"/>
      <c r="J127" s="38"/>
      <c r="K127" s="38"/>
      <c r="L127" s="30" t="s">
        <v>2753</v>
      </c>
      <c r="W127" s="79"/>
      <c r="X127" s="80"/>
      <c r="Z127" s="34"/>
      <c r="AA127" s="34"/>
      <c r="AB127" s="34"/>
      <c r="AC127" s="34"/>
      <c r="AD127" s="35"/>
      <c r="AE127" s="35"/>
      <c r="AF127" s="35"/>
      <c r="AG127" s="57"/>
    </row>
    <row r="128" spans="2:33" ht="6" customHeight="1" x14ac:dyDescent="0.4"/>
    <row r="129" spans="2:29" customFormat="1" x14ac:dyDescent="0.4">
      <c r="B129" t="s">
        <v>2718</v>
      </c>
      <c r="L129" s="92"/>
      <c r="M129" s="93"/>
      <c r="N129" s="93"/>
      <c r="O129" s="93"/>
      <c r="P129" s="93"/>
      <c r="Q129" s="93"/>
      <c r="R129" s="93"/>
      <c r="S129" s="93"/>
      <c r="T129" s="93"/>
      <c r="U129" s="93"/>
      <c r="V129" s="93"/>
      <c r="W129" s="93"/>
      <c r="X129" s="94"/>
      <c r="Y129" s="59"/>
      <c r="Z129" s="59"/>
      <c r="AA129" s="60"/>
      <c r="AB129" s="60"/>
      <c r="AC129" s="60"/>
    </row>
    <row r="130" spans="2:29" customFormat="1" ht="6" customHeight="1" x14ac:dyDescent="0.4"/>
    <row r="131" spans="2:29" customFormat="1" x14ac:dyDescent="0.25">
      <c r="B131" s="30" t="s">
        <v>2754</v>
      </c>
      <c r="C131" s="30"/>
      <c r="D131" s="30"/>
      <c r="E131" s="30"/>
      <c r="F131" s="30"/>
      <c r="G131" s="79"/>
      <c r="H131" s="80"/>
      <c r="I131" s="38"/>
      <c r="J131" s="38"/>
      <c r="K131" s="38"/>
      <c r="L131" s="57"/>
      <c r="M131" s="57"/>
      <c r="N131" s="57"/>
      <c r="P131" s="59"/>
      <c r="Q131" s="59"/>
      <c r="R131" s="59"/>
      <c r="S131" s="59"/>
      <c r="T131" s="60"/>
      <c r="U131" s="60"/>
      <c r="V131" s="60"/>
    </row>
    <row r="132" spans="2:29" customFormat="1" ht="6" customHeight="1" x14ac:dyDescent="0.4"/>
    <row r="133" spans="2:29" ht="18.75" customHeight="1" x14ac:dyDescent="0.4">
      <c r="B133" s="30" t="s">
        <v>1780</v>
      </c>
      <c r="E133" s="70"/>
      <c r="F133" s="71"/>
      <c r="G133" s="71"/>
      <c r="H133" s="72"/>
      <c r="J133" s="30" t="s">
        <v>1787</v>
      </c>
      <c r="Q133" s="70"/>
      <c r="R133" s="71"/>
      <c r="S133" s="71"/>
      <c r="T133" s="72"/>
      <c r="Y133" t="s">
        <v>2719</v>
      </c>
    </row>
    <row r="134" spans="2:29" ht="6" customHeight="1" x14ac:dyDescent="0.4"/>
    <row r="135" spans="2:29" x14ac:dyDescent="0.4">
      <c r="B135" s="30" t="s">
        <v>682</v>
      </c>
      <c r="E135" s="70"/>
      <c r="F135" s="71"/>
      <c r="G135" s="71"/>
      <c r="H135" s="71"/>
      <c r="I135" s="71"/>
      <c r="J135" s="71"/>
      <c r="K135" s="72"/>
      <c r="L135" s="53"/>
      <c r="N135" s="30" t="s">
        <v>684</v>
      </c>
      <c r="Q135" s="70"/>
      <c r="R135" s="71"/>
      <c r="S135" s="71"/>
      <c r="T135" s="72"/>
    </row>
    <row r="136" spans="2:29" ht="6" customHeight="1" x14ac:dyDescent="0.4"/>
    <row r="137" spans="2:29" x14ac:dyDescent="0.4">
      <c r="B137" s="30" t="s">
        <v>690</v>
      </c>
      <c r="H137" s="73"/>
      <c r="I137" s="74"/>
      <c r="J137" s="74"/>
      <c r="K137" s="74"/>
      <c r="L137" s="74"/>
      <c r="M137" s="74"/>
      <c r="N137" s="74"/>
      <c r="O137" s="74"/>
      <c r="P137" s="74"/>
      <c r="Q137" s="74"/>
      <c r="R137" s="74"/>
      <c r="S137" s="74"/>
      <c r="T137" s="74"/>
      <c r="U137" s="74"/>
      <c r="V137" s="74"/>
      <c r="W137" s="74"/>
      <c r="X137" s="75"/>
    </row>
    <row r="138" spans="2:29" ht="6" customHeight="1" x14ac:dyDescent="0.4"/>
    <row r="139" spans="2:29" customFormat="1" x14ac:dyDescent="0.4">
      <c r="H139" t="s">
        <v>2757</v>
      </c>
      <c r="J139" s="70"/>
      <c r="K139" s="71"/>
      <c r="L139" s="71"/>
      <c r="M139" s="72"/>
      <c r="N139" s="65" t="s">
        <v>2758</v>
      </c>
      <c r="O139" s="59"/>
      <c r="P139" s="59"/>
      <c r="Q139" s="59" t="s">
        <v>2759</v>
      </c>
      <c r="R139" s="59"/>
      <c r="S139" s="70"/>
      <c r="T139" s="71"/>
      <c r="U139" s="71"/>
      <c r="V139" s="72"/>
      <c r="W139" s="65" t="s">
        <v>2760</v>
      </c>
      <c r="X139" s="59"/>
      <c r="Y139" s="59"/>
      <c r="Z139" s="59"/>
      <c r="AA139" s="59"/>
    </row>
    <row r="140" spans="2:29" customFormat="1" ht="6" customHeight="1" x14ac:dyDescent="0.4"/>
    <row r="141" spans="2:29" customFormat="1" x14ac:dyDescent="0.4">
      <c r="B141" t="s">
        <v>2761</v>
      </c>
      <c r="H141" s="73"/>
      <c r="I141" s="74"/>
      <c r="J141" s="74"/>
      <c r="K141" s="74"/>
      <c r="L141" s="74"/>
      <c r="M141" s="74"/>
      <c r="N141" s="74"/>
      <c r="O141" s="74"/>
      <c r="P141" s="74"/>
      <c r="Q141" s="74"/>
      <c r="R141" s="74"/>
      <c r="S141" s="74"/>
      <c r="T141" s="74"/>
      <c r="U141" s="74"/>
      <c r="V141" s="74"/>
      <c r="W141" s="74"/>
      <c r="X141" s="75"/>
    </row>
    <row r="142" spans="2:29" customFormat="1" ht="6" customHeight="1" x14ac:dyDescent="0.4"/>
    <row r="143" spans="2:29" customFormat="1" x14ac:dyDescent="0.4">
      <c r="B143" t="s">
        <v>2762</v>
      </c>
      <c r="H143" s="70"/>
      <c r="I143" s="71"/>
      <c r="J143" s="72"/>
      <c r="K143" s="66"/>
      <c r="L143" s="59" t="s">
        <v>2763</v>
      </c>
      <c r="M143" s="59"/>
      <c r="N143" s="70"/>
      <c r="O143" s="71"/>
      <c r="P143" s="72"/>
      <c r="Q143" s="59"/>
      <c r="R143" s="59" t="s">
        <v>2764</v>
      </c>
      <c r="S143" s="59"/>
      <c r="T143" s="70"/>
      <c r="U143" s="71"/>
      <c r="V143" s="72"/>
      <c r="W143" s="59"/>
      <c r="X143" s="59"/>
    </row>
    <row r="144" spans="2:29" customFormat="1" ht="6" customHeight="1" x14ac:dyDescent="0.4"/>
    <row r="145" spans="2:24" customFormat="1" x14ac:dyDescent="0.4">
      <c r="B145" t="s">
        <v>2765</v>
      </c>
      <c r="H145" s="73"/>
      <c r="I145" s="74"/>
      <c r="J145" s="74"/>
      <c r="K145" s="74"/>
      <c r="L145" s="74"/>
      <c r="M145" s="74"/>
      <c r="N145" s="74"/>
      <c r="O145" s="74"/>
      <c r="P145" s="74"/>
      <c r="Q145" s="74"/>
      <c r="R145" s="74"/>
      <c r="S145" s="74"/>
      <c r="T145" s="74"/>
      <c r="U145" s="74"/>
      <c r="V145" s="74"/>
      <c r="W145" s="74"/>
      <c r="X145" s="75"/>
    </row>
    <row r="146" spans="2:24" customFormat="1" ht="6" customHeight="1" x14ac:dyDescent="0.4"/>
    <row r="147" spans="2:24" customFormat="1" x14ac:dyDescent="0.4">
      <c r="B147" t="s">
        <v>2762</v>
      </c>
      <c r="H147" s="70"/>
      <c r="I147" s="71"/>
      <c r="J147" s="72"/>
      <c r="K147" s="66"/>
      <c r="L147" s="59" t="s">
        <v>2763</v>
      </c>
      <c r="M147" s="59"/>
      <c r="N147" s="70"/>
      <c r="O147" s="71"/>
      <c r="P147" s="72"/>
      <c r="Q147" s="59"/>
      <c r="R147" s="59" t="s">
        <v>2764</v>
      </c>
      <c r="S147" s="59"/>
      <c r="T147" s="70"/>
      <c r="U147" s="71"/>
      <c r="V147" s="72"/>
      <c r="W147" s="59"/>
    </row>
    <row r="148" spans="2:24" customFormat="1" ht="6" customHeight="1" x14ac:dyDescent="0.4"/>
    <row r="149" spans="2:24" customFormat="1" x14ac:dyDescent="0.4">
      <c r="B149" t="s">
        <v>2766</v>
      </c>
      <c r="H149" s="73"/>
      <c r="I149" s="74"/>
      <c r="J149" s="74"/>
      <c r="K149" s="74"/>
      <c r="L149" s="74"/>
      <c r="M149" s="74"/>
      <c r="N149" s="74"/>
      <c r="O149" s="74"/>
      <c r="P149" s="74"/>
      <c r="Q149" s="74"/>
      <c r="R149" s="74"/>
      <c r="S149" s="74"/>
      <c r="T149" s="74"/>
      <c r="U149" s="74"/>
      <c r="V149" s="74"/>
      <c r="W149" s="74"/>
      <c r="X149" s="75"/>
    </row>
    <row r="150" spans="2:24" customFormat="1" ht="6" customHeight="1" x14ac:dyDescent="0.4"/>
    <row r="151" spans="2:24" customFormat="1" x14ac:dyDescent="0.4">
      <c r="B151" t="s">
        <v>2762</v>
      </c>
      <c r="H151" s="70"/>
      <c r="I151" s="71"/>
      <c r="J151" s="72"/>
      <c r="K151" s="66"/>
      <c r="L151" s="59" t="s">
        <v>2763</v>
      </c>
      <c r="M151" s="59"/>
      <c r="N151" s="70"/>
      <c r="O151" s="71"/>
      <c r="P151" s="72"/>
      <c r="Q151" s="59"/>
      <c r="R151" s="59" t="s">
        <v>2764</v>
      </c>
      <c r="S151" s="59"/>
      <c r="T151" s="70"/>
      <c r="U151" s="71"/>
      <c r="V151" s="72"/>
      <c r="W151" s="59"/>
    </row>
    <row r="152" spans="2:24" customFormat="1" ht="6" customHeight="1" x14ac:dyDescent="0.4"/>
    <row r="153" spans="2:24" customFormat="1" x14ac:dyDescent="0.4">
      <c r="B153" t="s">
        <v>2767</v>
      </c>
      <c r="H153" s="73"/>
      <c r="I153" s="74"/>
      <c r="J153" s="74"/>
      <c r="K153" s="74"/>
      <c r="L153" s="74"/>
      <c r="M153" s="74"/>
      <c r="N153" s="74"/>
      <c r="O153" s="74"/>
      <c r="P153" s="74"/>
      <c r="Q153" s="74"/>
      <c r="R153" s="74"/>
      <c r="S153" s="74"/>
      <c r="T153" s="74"/>
      <c r="U153" s="74"/>
      <c r="V153" s="74"/>
      <c r="W153" s="74"/>
      <c r="X153" s="75"/>
    </row>
    <row r="154" spans="2:24" customFormat="1" ht="6" customHeight="1" x14ac:dyDescent="0.4"/>
    <row r="155" spans="2:24" customFormat="1" x14ac:dyDescent="0.4">
      <c r="B155" t="s">
        <v>2762</v>
      </c>
      <c r="H155" s="70"/>
      <c r="I155" s="71"/>
      <c r="J155" s="72"/>
      <c r="K155" s="66"/>
      <c r="L155" s="59" t="s">
        <v>2763</v>
      </c>
      <c r="M155" s="59"/>
      <c r="N155" s="70"/>
      <c r="O155" s="71"/>
      <c r="P155" s="72"/>
      <c r="Q155" s="59"/>
      <c r="R155" s="59" t="s">
        <v>2764</v>
      </c>
      <c r="S155" s="59"/>
      <c r="T155" s="70"/>
      <c r="U155" s="71"/>
      <c r="V155" s="72"/>
      <c r="W155" s="59"/>
    </row>
    <row r="156" spans="2:24" customFormat="1" ht="6" customHeight="1" x14ac:dyDescent="0.4"/>
    <row r="157" spans="2:24" customFormat="1" x14ac:dyDescent="0.4">
      <c r="B157" t="s">
        <v>2768</v>
      </c>
      <c r="H157" s="73"/>
      <c r="I157" s="74"/>
      <c r="J157" s="74"/>
      <c r="K157" s="74"/>
      <c r="L157" s="74"/>
      <c r="M157" s="74"/>
      <c r="N157" s="74"/>
      <c r="O157" s="74"/>
      <c r="P157" s="74"/>
      <c r="Q157" s="74"/>
      <c r="R157" s="74"/>
      <c r="S157" s="74"/>
      <c r="T157" s="74"/>
      <c r="U157" s="74"/>
      <c r="V157" s="74"/>
      <c r="W157" s="74"/>
      <c r="X157" s="75"/>
    </row>
    <row r="158" spans="2:24" customFormat="1" ht="6" customHeight="1" x14ac:dyDescent="0.4"/>
    <row r="159" spans="2:24" customFormat="1" x14ac:dyDescent="0.4">
      <c r="B159" t="s">
        <v>2762</v>
      </c>
      <c r="H159" s="70"/>
      <c r="I159" s="71"/>
      <c r="J159" s="72"/>
      <c r="K159" s="66"/>
      <c r="L159" s="59" t="s">
        <v>2763</v>
      </c>
      <c r="M159" s="59"/>
      <c r="N159" s="70"/>
      <c r="O159" s="71"/>
      <c r="P159" s="72"/>
      <c r="Q159" s="59"/>
      <c r="R159" s="59" t="s">
        <v>2764</v>
      </c>
      <c r="S159" s="59"/>
      <c r="T159" s="70"/>
      <c r="U159" s="71"/>
      <c r="V159" s="72"/>
      <c r="W159" s="59"/>
    </row>
    <row r="160" spans="2:24" customFormat="1" ht="6" customHeight="1" x14ac:dyDescent="0.4"/>
    <row r="161" spans="2:24" x14ac:dyDescent="0.4">
      <c r="B161" s="30" t="s">
        <v>696</v>
      </c>
      <c r="H161" s="73"/>
      <c r="I161" s="74"/>
      <c r="J161" s="74"/>
      <c r="K161" s="74"/>
      <c r="L161" s="74"/>
      <c r="M161" s="74"/>
      <c r="N161" s="74"/>
      <c r="O161" s="74"/>
      <c r="P161" s="74"/>
      <c r="Q161" s="74"/>
      <c r="R161" s="74"/>
      <c r="S161" s="74"/>
      <c r="T161" s="74"/>
      <c r="U161" s="74"/>
      <c r="V161" s="74"/>
      <c r="W161" s="74"/>
      <c r="X161" s="75"/>
    </row>
    <row r="162" spans="2:24" ht="6" customHeight="1" x14ac:dyDescent="0.4"/>
    <row r="163" spans="2:24" x14ac:dyDescent="0.4">
      <c r="B163" s="30" t="s">
        <v>697</v>
      </c>
      <c r="F163" s="70"/>
      <c r="G163" s="72"/>
      <c r="H163" s="36" t="s">
        <v>5</v>
      </c>
      <c r="I163" s="6"/>
      <c r="J163" s="37" t="s">
        <v>6</v>
      </c>
      <c r="K163" s="6"/>
      <c r="L163" s="37" t="s">
        <v>7</v>
      </c>
      <c r="N163" s="30" t="s">
        <v>698</v>
      </c>
      <c r="Q163" s="70"/>
      <c r="R163" s="71"/>
      <c r="S163" s="72"/>
    </row>
    <row r="164" spans="2:24" ht="6" customHeight="1" x14ac:dyDescent="0.4"/>
    <row r="165" spans="2:24" x14ac:dyDescent="0.4">
      <c r="B165" s="30" t="s">
        <v>700</v>
      </c>
      <c r="F165" s="70"/>
      <c r="G165" s="72"/>
      <c r="H165" s="36" t="s">
        <v>5</v>
      </c>
      <c r="I165" s="6"/>
      <c r="J165" s="37" t="s">
        <v>6</v>
      </c>
      <c r="K165" s="6"/>
      <c r="L165" s="37" t="s">
        <v>7</v>
      </c>
      <c r="N165" s="30" t="s">
        <v>1728</v>
      </c>
      <c r="Q165" s="70"/>
      <c r="R165" s="71"/>
      <c r="S165" s="71"/>
      <c r="T165" s="71"/>
      <c r="U165" s="71"/>
      <c r="V165" s="72"/>
    </row>
    <row r="166" spans="2:24" ht="6" customHeight="1" x14ac:dyDescent="0.4"/>
    <row r="167" spans="2:24" x14ac:dyDescent="0.4">
      <c r="B167" s="30" t="s">
        <v>2770</v>
      </c>
      <c r="F167" s="70"/>
      <c r="G167" s="71"/>
      <c r="H167" s="71"/>
      <c r="I167" s="71"/>
      <c r="J167" s="71"/>
      <c r="K167" s="72"/>
      <c r="N167" s="30" t="s">
        <v>2588</v>
      </c>
      <c r="Q167" s="70"/>
      <c r="R167" s="72"/>
      <c r="S167" s="36" t="s">
        <v>5</v>
      </c>
      <c r="T167" s="6"/>
      <c r="U167" s="37" t="s">
        <v>6</v>
      </c>
      <c r="V167" s="6"/>
      <c r="W167" s="37" t="s">
        <v>7</v>
      </c>
    </row>
    <row r="168" spans="2:24" ht="6" customHeight="1" x14ac:dyDescent="0.4"/>
    <row r="169" spans="2:24" ht="18.75" customHeight="1" x14ac:dyDescent="0.4">
      <c r="B169" s="30" t="s">
        <v>702</v>
      </c>
      <c r="I169" s="70"/>
      <c r="J169" s="71"/>
      <c r="K169" s="71"/>
      <c r="L169" s="71"/>
      <c r="M169" s="72"/>
      <c r="N169" s="52" t="s">
        <v>2589</v>
      </c>
    </row>
    <row r="170" spans="2:24" ht="18.75" customHeight="1" x14ac:dyDescent="0.4"/>
    <row r="171" spans="2:24" x14ac:dyDescent="0.4">
      <c r="B171" s="40" t="s">
        <v>706</v>
      </c>
      <c r="F171" s="30" t="s">
        <v>703</v>
      </c>
      <c r="I171" s="70"/>
      <c r="J171" s="72"/>
      <c r="K171" s="36" t="s">
        <v>5</v>
      </c>
      <c r="L171" s="6"/>
      <c r="M171" s="37" t="s">
        <v>6</v>
      </c>
      <c r="N171" s="6"/>
      <c r="O171" s="37" t="s">
        <v>7</v>
      </c>
      <c r="Q171" s="30" t="s">
        <v>2590</v>
      </c>
      <c r="W171" s="70"/>
      <c r="X171" s="72"/>
    </row>
    <row r="172" spans="2:24" ht="6" customHeight="1" x14ac:dyDescent="0.4"/>
    <row r="173" spans="2:24" x14ac:dyDescent="0.4">
      <c r="B173" s="30" t="s">
        <v>1681</v>
      </c>
      <c r="F173" s="73"/>
      <c r="G173" s="74"/>
      <c r="H173" s="74"/>
      <c r="I173" s="74"/>
      <c r="J173" s="74"/>
      <c r="K173" s="74"/>
      <c r="L173" s="74"/>
      <c r="M173" s="74"/>
      <c r="N173" s="74"/>
      <c r="O173" s="74"/>
      <c r="P173" s="74"/>
      <c r="Q173" s="74"/>
      <c r="R173" s="74"/>
      <c r="S173" s="74"/>
      <c r="T173" s="74"/>
      <c r="U173" s="74"/>
      <c r="V173" s="74"/>
      <c r="W173" s="74"/>
      <c r="X173" s="75"/>
    </row>
    <row r="174" spans="2:24" ht="6" customHeight="1" x14ac:dyDescent="0.4"/>
    <row r="175" spans="2:24" x14ac:dyDescent="0.4">
      <c r="B175" s="30" t="s">
        <v>704</v>
      </c>
      <c r="F175" s="67"/>
      <c r="G175" s="68"/>
      <c r="H175" s="68"/>
      <c r="I175" s="68"/>
      <c r="J175" s="68"/>
      <c r="K175" s="68"/>
      <c r="L175" s="68"/>
      <c r="M175" s="68"/>
      <c r="N175" s="68"/>
      <c r="O175" s="68"/>
      <c r="P175" s="68"/>
      <c r="Q175" s="68"/>
      <c r="R175" s="68"/>
      <c r="S175" s="68"/>
      <c r="T175" s="68"/>
      <c r="U175" s="68"/>
      <c r="V175" s="68"/>
      <c r="W175" s="68"/>
      <c r="X175" s="69"/>
    </row>
    <row r="176" spans="2:24" ht="6" customHeight="1" x14ac:dyDescent="0.4"/>
    <row r="177" spans="2:24" x14ac:dyDescent="0.4">
      <c r="B177" s="30" t="s">
        <v>678</v>
      </c>
      <c r="H177" s="70"/>
      <c r="I177" s="71"/>
      <c r="J177" s="71"/>
      <c r="K177" s="71"/>
      <c r="L177" s="72"/>
    </row>
    <row r="178" spans="2:24" ht="6" customHeight="1" x14ac:dyDescent="0.4"/>
    <row r="179" spans="2:24" x14ac:dyDescent="0.4">
      <c r="B179" s="40" t="s">
        <v>707</v>
      </c>
      <c r="F179" s="30" t="s">
        <v>703</v>
      </c>
      <c r="I179" s="70"/>
      <c r="J179" s="72"/>
      <c r="K179" s="36" t="s">
        <v>5</v>
      </c>
      <c r="L179" s="6"/>
      <c r="M179" s="37" t="s">
        <v>6</v>
      </c>
      <c r="N179" s="6"/>
      <c r="O179" s="37" t="s">
        <v>7</v>
      </c>
      <c r="Q179" s="30" t="s">
        <v>2590</v>
      </c>
      <c r="W179" s="70"/>
      <c r="X179" s="72"/>
    </row>
    <row r="180" spans="2:24" ht="6" customHeight="1" x14ac:dyDescent="0.4"/>
    <row r="181" spans="2:24" x14ac:dyDescent="0.4">
      <c r="B181" s="30" t="s">
        <v>705</v>
      </c>
      <c r="F181" s="73"/>
      <c r="G181" s="74"/>
      <c r="H181" s="74"/>
      <c r="I181" s="74"/>
      <c r="J181" s="74"/>
      <c r="K181" s="74"/>
      <c r="L181" s="74"/>
      <c r="M181" s="74"/>
      <c r="N181" s="74"/>
      <c r="O181" s="74"/>
      <c r="P181" s="74"/>
      <c r="Q181" s="74"/>
      <c r="R181" s="74"/>
      <c r="S181" s="74"/>
      <c r="T181" s="74"/>
      <c r="U181" s="74"/>
      <c r="V181" s="74"/>
      <c r="W181" s="74"/>
      <c r="X181" s="75"/>
    </row>
    <row r="182" spans="2:24" ht="6" customHeight="1" x14ac:dyDescent="0.4"/>
    <row r="183" spans="2:24" x14ac:dyDescent="0.4">
      <c r="B183" s="30" t="s">
        <v>704</v>
      </c>
      <c r="F183" s="67"/>
      <c r="G183" s="68"/>
      <c r="H183" s="68"/>
      <c r="I183" s="68"/>
      <c r="J183" s="68"/>
      <c r="K183" s="68"/>
      <c r="L183" s="68"/>
      <c r="M183" s="68"/>
      <c r="N183" s="68"/>
      <c r="O183" s="68"/>
      <c r="P183" s="68"/>
      <c r="Q183" s="68"/>
      <c r="R183" s="68"/>
      <c r="S183" s="68"/>
      <c r="T183" s="68"/>
      <c r="U183" s="68"/>
      <c r="V183" s="68"/>
      <c r="W183" s="68"/>
      <c r="X183" s="69"/>
    </row>
    <row r="184" spans="2:24" ht="6" customHeight="1" x14ac:dyDescent="0.4"/>
    <row r="185" spans="2:24" x14ac:dyDescent="0.4">
      <c r="B185" s="30" t="s">
        <v>678</v>
      </c>
      <c r="H185" s="70"/>
      <c r="I185" s="71"/>
      <c r="J185" s="71"/>
      <c r="K185" s="71"/>
      <c r="L185" s="72"/>
    </row>
    <row r="186" spans="2:24" ht="6" customHeight="1" x14ac:dyDescent="0.4"/>
    <row r="187" spans="2:24" x14ac:dyDescent="0.4">
      <c r="B187" s="40" t="s">
        <v>708</v>
      </c>
      <c r="F187" s="30" t="s">
        <v>703</v>
      </c>
      <c r="I187" s="70"/>
      <c r="J187" s="72"/>
      <c r="K187" s="36" t="s">
        <v>5</v>
      </c>
      <c r="L187" s="6"/>
      <c r="M187" s="37" t="s">
        <v>6</v>
      </c>
      <c r="N187" s="6"/>
      <c r="O187" s="37" t="s">
        <v>7</v>
      </c>
      <c r="Q187" s="30" t="s">
        <v>2590</v>
      </c>
      <c r="W187" s="70"/>
      <c r="X187" s="72"/>
    </row>
    <row r="188" spans="2:24" ht="6" customHeight="1" x14ac:dyDescent="0.4"/>
    <row r="189" spans="2:24" x14ac:dyDescent="0.4">
      <c r="B189" s="30" t="s">
        <v>705</v>
      </c>
      <c r="F189" s="73"/>
      <c r="G189" s="74"/>
      <c r="H189" s="74"/>
      <c r="I189" s="74"/>
      <c r="J189" s="74"/>
      <c r="K189" s="74"/>
      <c r="L189" s="74"/>
      <c r="M189" s="74"/>
      <c r="N189" s="74"/>
      <c r="O189" s="74"/>
      <c r="P189" s="74"/>
      <c r="Q189" s="74"/>
      <c r="R189" s="74"/>
      <c r="S189" s="74"/>
      <c r="T189" s="74"/>
      <c r="U189" s="74"/>
      <c r="V189" s="74"/>
      <c r="W189" s="74"/>
      <c r="X189" s="75"/>
    </row>
    <row r="190" spans="2:24" ht="6" customHeight="1" x14ac:dyDescent="0.4"/>
    <row r="191" spans="2:24" x14ac:dyDescent="0.4">
      <c r="B191" s="30" t="s">
        <v>704</v>
      </c>
      <c r="F191" s="67"/>
      <c r="G191" s="68"/>
      <c r="H191" s="68"/>
      <c r="I191" s="68"/>
      <c r="J191" s="68"/>
      <c r="K191" s="68"/>
      <c r="L191" s="68"/>
      <c r="M191" s="68"/>
      <c r="N191" s="68"/>
      <c r="O191" s="68"/>
      <c r="P191" s="68"/>
      <c r="Q191" s="68"/>
      <c r="R191" s="68"/>
      <c r="S191" s="68"/>
      <c r="T191" s="68"/>
      <c r="U191" s="68"/>
      <c r="V191" s="68"/>
      <c r="W191" s="68"/>
      <c r="X191" s="69"/>
    </row>
    <row r="192" spans="2:24" ht="6" customHeight="1" x14ac:dyDescent="0.4"/>
    <row r="193" spans="2:24" x14ac:dyDescent="0.4">
      <c r="B193" s="30" t="s">
        <v>678</v>
      </c>
      <c r="H193" s="70"/>
      <c r="I193" s="71"/>
      <c r="J193" s="71"/>
      <c r="K193" s="71"/>
      <c r="L193" s="72"/>
    </row>
    <row r="194" spans="2:24" ht="18.75" customHeight="1" x14ac:dyDescent="0.4"/>
    <row r="195" spans="2:24" x14ac:dyDescent="0.4">
      <c r="B195" s="30" t="s">
        <v>2702</v>
      </c>
      <c r="N195" s="70"/>
      <c r="O195" s="72"/>
    </row>
    <row r="196" spans="2:24" ht="6" customHeight="1" x14ac:dyDescent="0.4"/>
    <row r="197" spans="2:24" x14ac:dyDescent="0.4">
      <c r="B197" s="40" t="s">
        <v>2700</v>
      </c>
    </row>
    <row r="198" spans="2:24" ht="6" customHeight="1" x14ac:dyDescent="0.4"/>
    <row r="199" spans="2:24" x14ac:dyDescent="0.4">
      <c r="B199" s="30" t="s">
        <v>1681</v>
      </c>
      <c r="F199" s="73"/>
      <c r="G199" s="74"/>
      <c r="H199" s="74"/>
      <c r="I199" s="74"/>
      <c r="J199" s="74"/>
      <c r="K199" s="74"/>
      <c r="L199" s="74"/>
      <c r="M199" s="74"/>
      <c r="N199" s="74"/>
      <c r="O199" s="74"/>
      <c r="P199" s="74"/>
      <c r="Q199" s="74"/>
      <c r="R199" s="74"/>
      <c r="S199" s="74"/>
      <c r="T199" s="74"/>
      <c r="U199" s="74"/>
      <c r="V199" s="74"/>
      <c r="W199" s="74"/>
      <c r="X199" s="75"/>
    </row>
    <row r="200" spans="2:24" ht="6" customHeight="1" x14ac:dyDescent="0.4"/>
    <row r="201" spans="2:24" x14ac:dyDescent="0.4">
      <c r="B201" s="30" t="s">
        <v>704</v>
      </c>
      <c r="F201" s="67"/>
      <c r="G201" s="68"/>
      <c r="H201" s="68"/>
      <c r="I201" s="68"/>
      <c r="J201" s="68"/>
      <c r="K201" s="68"/>
      <c r="L201" s="68"/>
      <c r="M201" s="68"/>
      <c r="N201" s="68"/>
      <c r="O201" s="68"/>
      <c r="P201" s="68"/>
      <c r="Q201" s="68"/>
      <c r="R201" s="68"/>
      <c r="S201" s="68"/>
      <c r="T201" s="68"/>
      <c r="U201" s="68"/>
      <c r="V201" s="68"/>
      <c r="W201" s="68"/>
      <c r="X201" s="69"/>
    </row>
    <row r="202" spans="2:24" ht="6" customHeight="1" x14ac:dyDescent="0.4"/>
    <row r="203" spans="2:24" x14ac:dyDescent="0.4">
      <c r="B203" s="30" t="s">
        <v>2699</v>
      </c>
      <c r="F203" s="70"/>
      <c r="G203" s="71"/>
      <c r="H203" s="71"/>
      <c r="I203" s="71"/>
      <c r="J203" s="72"/>
    </row>
    <row r="204" spans="2:24" ht="6" customHeight="1" x14ac:dyDescent="0.4"/>
    <row r="205" spans="2:24" x14ac:dyDescent="0.4">
      <c r="B205" s="40" t="s">
        <v>2701</v>
      </c>
    </row>
    <row r="206" spans="2:24" ht="6" customHeight="1" x14ac:dyDescent="0.4"/>
    <row r="207" spans="2:24" x14ac:dyDescent="0.4">
      <c r="B207" s="30" t="s">
        <v>705</v>
      </c>
      <c r="F207" s="73"/>
      <c r="G207" s="74"/>
      <c r="H207" s="74"/>
      <c r="I207" s="74"/>
      <c r="J207" s="74"/>
      <c r="K207" s="74"/>
      <c r="L207" s="74"/>
      <c r="M207" s="74"/>
      <c r="N207" s="74"/>
      <c r="O207" s="74"/>
      <c r="P207" s="74"/>
      <c r="Q207" s="74"/>
      <c r="R207" s="74"/>
      <c r="S207" s="74"/>
      <c r="T207" s="74"/>
      <c r="U207" s="74"/>
      <c r="V207" s="74"/>
      <c r="W207" s="74"/>
      <c r="X207" s="75"/>
    </row>
    <row r="208" spans="2:24" ht="6" customHeight="1" x14ac:dyDescent="0.4"/>
    <row r="209" spans="2:33" x14ac:dyDescent="0.4">
      <c r="B209" s="30" t="s">
        <v>704</v>
      </c>
      <c r="F209" s="67"/>
      <c r="G209" s="68"/>
      <c r="H209" s="68"/>
      <c r="I209" s="68"/>
      <c r="J209" s="68"/>
      <c r="K209" s="68"/>
      <c r="L209" s="68"/>
      <c r="M209" s="68"/>
      <c r="N209" s="68"/>
      <c r="O209" s="68"/>
      <c r="P209" s="68"/>
      <c r="Q209" s="68"/>
      <c r="R209" s="68"/>
      <c r="S209" s="68"/>
      <c r="T209" s="68"/>
      <c r="U209" s="68"/>
      <c r="V209" s="68"/>
      <c r="W209" s="68"/>
      <c r="X209" s="69"/>
    </row>
    <row r="210" spans="2:33" ht="6" customHeight="1" x14ac:dyDescent="0.4"/>
    <row r="211" spans="2:33" x14ac:dyDescent="0.4">
      <c r="B211" s="30" t="s">
        <v>2699</v>
      </c>
      <c r="F211" s="70"/>
      <c r="G211" s="71"/>
      <c r="H211" s="71"/>
      <c r="I211" s="71"/>
      <c r="J211" s="72"/>
    </row>
    <row r="212" spans="2:33" ht="6" customHeight="1" x14ac:dyDescent="0.4"/>
    <row r="213" spans="2:33" ht="19.5" thickBot="1" x14ac:dyDescent="0.45">
      <c r="B213" s="31" t="s">
        <v>1680</v>
      </c>
      <c r="C213" s="31"/>
      <c r="D213" s="31"/>
      <c r="E213" s="31"/>
      <c r="F213" s="31"/>
      <c r="G213" s="32"/>
      <c r="H213" s="32"/>
      <c r="I213" s="32"/>
      <c r="J213" s="32"/>
      <c r="K213" s="32"/>
      <c r="L213" s="32"/>
      <c r="M213" s="32"/>
      <c r="N213" s="32"/>
      <c r="O213" s="32"/>
      <c r="P213" s="32"/>
      <c r="Q213" s="32"/>
      <c r="R213" s="32"/>
      <c r="S213" s="32"/>
      <c r="T213" s="32"/>
      <c r="U213" s="32"/>
      <c r="V213" s="32"/>
      <c r="W213" s="32"/>
      <c r="X213" s="32"/>
    </row>
    <row r="214" spans="2:33" customFormat="1" ht="6" customHeight="1" x14ac:dyDescent="0.4"/>
    <row r="215" spans="2:33" customFormat="1" ht="18.75" customHeight="1" x14ac:dyDescent="0.4">
      <c r="B215" t="s">
        <v>2711</v>
      </c>
      <c r="K215" s="70"/>
      <c r="L215" s="72"/>
      <c r="M215" s="1" t="s">
        <v>5</v>
      </c>
      <c r="N215" s="6"/>
      <c r="O215" s="1" t="s">
        <v>6</v>
      </c>
      <c r="P215" s="6"/>
      <c r="Q215" s="1" t="s">
        <v>7</v>
      </c>
      <c r="R215" s="61" t="s">
        <v>2712</v>
      </c>
    </row>
    <row r="216" spans="2:33" customFormat="1" ht="6" customHeight="1" x14ac:dyDescent="0.4"/>
    <row r="217" spans="2:33" customFormat="1" x14ac:dyDescent="0.25">
      <c r="B217" t="s">
        <v>2713</v>
      </c>
      <c r="L217" s="79"/>
      <c r="M217" s="80"/>
      <c r="N217" s="62"/>
      <c r="O217" s="57"/>
      <c r="P217" s="57"/>
      <c r="Q217" s="57"/>
      <c r="R217" s="57"/>
      <c r="S217" s="57"/>
      <c r="T217" s="57"/>
      <c r="U217" s="57"/>
      <c r="W217" s="59"/>
      <c r="X217" s="59"/>
      <c r="Y217" s="59" t="s">
        <v>2715</v>
      </c>
      <c r="Z217" s="59"/>
      <c r="AA217" s="60"/>
      <c r="AB217" s="60"/>
      <c r="AC217" s="60"/>
    </row>
    <row r="218" spans="2:33" ht="6" customHeight="1" x14ac:dyDescent="0.4"/>
    <row r="219" spans="2:33" x14ac:dyDescent="0.25">
      <c r="B219" s="30" t="s">
        <v>2710</v>
      </c>
      <c r="G219" s="79"/>
      <c r="H219" s="80"/>
      <c r="I219" s="38"/>
      <c r="J219" s="49"/>
      <c r="K219" s="49"/>
      <c r="L219" s="49"/>
      <c r="M219" s="49"/>
      <c r="N219" s="49"/>
      <c r="O219" s="49"/>
      <c r="P219" s="49"/>
      <c r="R219" s="34"/>
      <c r="S219" s="34"/>
      <c r="T219" s="34"/>
      <c r="U219" s="34"/>
      <c r="V219" s="35"/>
      <c r="W219" s="35"/>
      <c r="X219" s="35"/>
      <c r="Y219" s="57" t="s">
        <v>2716</v>
      </c>
    </row>
    <row r="220" spans="2:33" ht="6" customHeight="1" x14ac:dyDescent="0.4"/>
    <row r="221" spans="2:33" customFormat="1" x14ac:dyDescent="0.25">
      <c r="B221" t="s">
        <v>2717</v>
      </c>
      <c r="L221" s="4"/>
      <c r="P221" s="79"/>
      <c r="Q221" s="95"/>
      <c r="R221" s="95"/>
      <c r="S221" s="95"/>
      <c r="T221" s="80"/>
      <c r="U221" s="62"/>
      <c r="V221" s="57"/>
      <c r="W221" s="57"/>
      <c r="X221" s="57"/>
      <c r="AA221" s="59"/>
      <c r="AB221" s="59"/>
      <c r="AC221" s="59"/>
      <c r="AD221" s="59"/>
      <c r="AE221" s="60"/>
      <c r="AF221" s="60"/>
      <c r="AG221" s="60"/>
    </row>
    <row r="222" spans="2:33" customFormat="1" ht="6" customHeight="1" x14ac:dyDescent="0.4"/>
    <row r="223" spans="2:33" x14ac:dyDescent="0.25">
      <c r="B223" s="30" t="s">
        <v>2752</v>
      </c>
      <c r="G223" s="79"/>
      <c r="H223" s="80"/>
      <c r="I223" s="38"/>
      <c r="J223" s="38"/>
      <c r="K223" s="38"/>
      <c r="L223" s="30" t="s">
        <v>2753</v>
      </c>
      <c r="W223" s="79"/>
      <c r="X223" s="80"/>
      <c r="Z223" s="34"/>
      <c r="AA223" s="34"/>
      <c r="AB223" s="34"/>
      <c r="AC223" s="34"/>
      <c r="AD223" s="35"/>
      <c r="AE223" s="35"/>
      <c r="AF223" s="35"/>
      <c r="AG223" s="57"/>
    </row>
    <row r="224" spans="2:33" ht="6" customHeight="1" x14ac:dyDescent="0.4"/>
    <row r="225" spans="2:29" customFormat="1" x14ac:dyDescent="0.4">
      <c r="B225" t="s">
        <v>2718</v>
      </c>
      <c r="L225" s="92"/>
      <c r="M225" s="93"/>
      <c r="N225" s="93"/>
      <c r="O225" s="93"/>
      <c r="P225" s="93"/>
      <c r="Q225" s="93"/>
      <c r="R225" s="93"/>
      <c r="S225" s="93"/>
      <c r="T225" s="93"/>
      <c r="U225" s="93"/>
      <c r="V225" s="93"/>
      <c r="W225" s="93"/>
      <c r="X225" s="94"/>
      <c r="Y225" s="59"/>
      <c r="Z225" s="59"/>
      <c r="AA225" s="60"/>
      <c r="AB225" s="60"/>
      <c r="AC225" s="60"/>
    </row>
    <row r="226" spans="2:29" customFormat="1" ht="6" customHeight="1" x14ac:dyDescent="0.4"/>
    <row r="227" spans="2:29" customFormat="1" x14ac:dyDescent="0.25">
      <c r="B227" s="30" t="s">
        <v>2754</v>
      </c>
      <c r="C227" s="30"/>
      <c r="D227" s="30"/>
      <c r="E227" s="30"/>
      <c r="F227" s="30"/>
      <c r="G227" s="79"/>
      <c r="H227" s="80"/>
      <c r="I227" s="38"/>
      <c r="J227" s="38"/>
      <c r="K227" s="38"/>
      <c r="L227" s="57"/>
      <c r="M227" s="57"/>
      <c r="N227" s="57"/>
      <c r="P227" s="59"/>
      <c r="Q227" s="59"/>
      <c r="R227" s="59"/>
      <c r="S227" s="59"/>
      <c r="T227" s="60"/>
      <c r="U227" s="60"/>
      <c r="V227" s="60"/>
    </row>
    <row r="228" spans="2:29" customFormat="1" ht="6" customHeight="1" x14ac:dyDescent="0.4"/>
    <row r="229" spans="2:29" ht="18.75" customHeight="1" x14ac:dyDescent="0.4">
      <c r="B229" s="30" t="s">
        <v>1780</v>
      </c>
      <c r="E229" s="70"/>
      <c r="F229" s="71"/>
      <c r="G229" s="71"/>
      <c r="H229" s="72"/>
      <c r="J229" s="30" t="s">
        <v>1787</v>
      </c>
      <c r="Q229" s="70"/>
      <c r="R229" s="71"/>
      <c r="S229" s="71"/>
      <c r="T229" s="72"/>
      <c r="Y229" t="s">
        <v>2719</v>
      </c>
    </row>
    <row r="230" spans="2:29" ht="6" customHeight="1" x14ac:dyDescent="0.4"/>
    <row r="231" spans="2:29" x14ac:dyDescent="0.4">
      <c r="B231" s="30" t="s">
        <v>682</v>
      </c>
      <c r="E231" s="70"/>
      <c r="F231" s="71"/>
      <c r="G231" s="71"/>
      <c r="H231" s="71"/>
      <c r="I231" s="71"/>
      <c r="J231" s="71"/>
      <c r="K231" s="72"/>
      <c r="L231" s="53"/>
      <c r="N231" s="30" t="s">
        <v>684</v>
      </c>
      <c r="Q231" s="70"/>
      <c r="R231" s="71"/>
      <c r="S231" s="71"/>
      <c r="T231" s="72"/>
    </row>
    <row r="232" spans="2:29" ht="6" customHeight="1" x14ac:dyDescent="0.4"/>
    <row r="233" spans="2:29" x14ac:dyDescent="0.4">
      <c r="B233" s="30" t="s">
        <v>690</v>
      </c>
      <c r="H233" s="73"/>
      <c r="I233" s="74"/>
      <c r="J233" s="74"/>
      <c r="K233" s="74"/>
      <c r="L233" s="74"/>
      <c r="M233" s="74"/>
      <c r="N233" s="74"/>
      <c r="O233" s="74"/>
      <c r="P233" s="74"/>
      <c r="Q233" s="74"/>
      <c r="R233" s="74"/>
      <c r="S233" s="74"/>
      <c r="T233" s="74"/>
      <c r="U233" s="74"/>
      <c r="V233" s="74"/>
      <c r="W233" s="74"/>
      <c r="X233" s="75"/>
    </row>
    <row r="234" spans="2:29" ht="6" customHeight="1" x14ac:dyDescent="0.4"/>
    <row r="235" spans="2:29" customFormat="1" x14ac:dyDescent="0.4">
      <c r="H235" t="s">
        <v>2757</v>
      </c>
      <c r="J235" s="70"/>
      <c r="K235" s="71"/>
      <c r="L235" s="71"/>
      <c r="M235" s="72"/>
      <c r="N235" s="65" t="s">
        <v>2758</v>
      </c>
      <c r="O235" s="59"/>
      <c r="P235" s="59"/>
      <c r="Q235" s="59" t="s">
        <v>2759</v>
      </c>
      <c r="R235" s="59"/>
      <c r="S235" s="70"/>
      <c r="T235" s="71"/>
      <c r="U235" s="71"/>
      <c r="V235" s="72"/>
      <c r="W235" s="65" t="s">
        <v>2760</v>
      </c>
      <c r="X235" s="59"/>
      <c r="Y235" s="59"/>
      <c r="Z235" s="59"/>
      <c r="AA235" s="59"/>
    </row>
    <row r="236" spans="2:29" customFormat="1" ht="6" customHeight="1" x14ac:dyDescent="0.4"/>
    <row r="237" spans="2:29" customFormat="1" x14ac:dyDescent="0.4">
      <c r="B237" t="s">
        <v>2761</v>
      </c>
      <c r="H237" s="73"/>
      <c r="I237" s="74"/>
      <c r="J237" s="74"/>
      <c r="K237" s="74"/>
      <c r="L237" s="74"/>
      <c r="M237" s="74"/>
      <c r="N237" s="74"/>
      <c r="O237" s="74"/>
      <c r="P237" s="74"/>
      <c r="Q237" s="74"/>
      <c r="R237" s="74"/>
      <c r="S237" s="74"/>
      <c r="T237" s="74"/>
      <c r="U237" s="74"/>
      <c r="V237" s="74"/>
      <c r="W237" s="74"/>
      <c r="X237" s="75"/>
    </row>
    <row r="238" spans="2:29" customFormat="1" ht="6" customHeight="1" x14ac:dyDescent="0.4"/>
    <row r="239" spans="2:29" customFormat="1" x14ac:dyDescent="0.4">
      <c r="B239" t="s">
        <v>2762</v>
      </c>
      <c r="H239" s="70"/>
      <c r="I239" s="71"/>
      <c r="J239" s="72"/>
      <c r="K239" s="66"/>
      <c r="L239" s="59" t="s">
        <v>2763</v>
      </c>
      <c r="M239" s="59"/>
      <c r="N239" s="70"/>
      <c r="O239" s="71"/>
      <c r="P239" s="72"/>
      <c r="Q239" s="59"/>
      <c r="R239" s="59" t="s">
        <v>2764</v>
      </c>
      <c r="S239" s="59"/>
      <c r="T239" s="70"/>
      <c r="U239" s="71"/>
      <c r="V239" s="72"/>
      <c r="W239" s="59"/>
      <c r="X239" s="59"/>
    </row>
    <row r="240" spans="2:29" customFormat="1" ht="6" customHeight="1" x14ac:dyDescent="0.4"/>
    <row r="241" spans="2:24" customFormat="1" x14ac:dyDescent="0.4">
      <c r="B241" t="s">
        <v>2765</v>
      </c>
      <c r="H241" s="73"/>
      <c r="I241" s="74"/>
      <c r="J241" s="74"/>
      <c r="K241" s="74"/>
      <c r="L241" s="74"/>
      <c r="M241" s="74"/>
      <c r="N241" s="74"/>
      <c r="O241" s="74"/>
      <c r="P241" s="74"/>
      <c r="Q241" s="74"/>
      <c r="R241" s="74"/>
      <c r="S241" s="74"/>
      <c r="T241" s="74"/>
      <c r="U241" s="74"/>
      <c r="V241" s="74"/>
      <c r="W241" s="74"/>
      <c r="X241" s="75"/>
    </row>
    <row r="242" spans="2:24" customFormat="1" ht="6" customHeight="1" x14ac:dyDescent="0.4"/>
    <row r="243" spans="2:24" customFormat="1" x14ac:dyDescent="0.4">
      <c r="B243" t="s">
        <v>2762</v>
      </c>
      <c r="H243" s="70"/>
      <c r="I243" s="71"/>
      <c r="J243" s="72"/>
      <c r="K243" s="66"/>
      <c r="L243" s="59" t="s">
        <v>2763</v>
      </c>
      <c r="M243" s="59"/>
      <c r="N243" s="70"/>
      <c r="O243" s="71"/>
      <c r="P243" s="72"/>
      <c r="Q243" s="59"/>
      <c r="R243" s="59" t="s">
        <v>2764</v>
      </c>
      <c r="S243" s="59"/>
      <c r="T243" s="70"/>
      <c r="U243" s="71"/>
      <c r="V243" s="72"/>
      <c r="W243" s="59"/>
    </row>
    <row r="244" spans="2:24" customFormat="1" ht="6" customHeight="1" x14ac:dyDescent="0.4"/>
    <row r="245" spans="2:24" customFormat="1" x14ac:dyDescent="0.4">
      <c r="B245" t="s">
        <v>2766</v>
      </c>
      <c r="H245" s="73"/>
      <c r="I245" s="74"/>
      <c r="J245" s="74"/>
      <c r="K245" s="74"/>
      <c r="L245" s="74"/>
      <c r="M245" s="74"/>
      <c r="N245" s="74"/>
      <c r="O245" s="74"/>
      <c r="P245" s="74"/>
      <c r="Q245" s="74"/>
      <c r="R245" s="74"/>
      <c r="S245" s="74"/>
      <c r="T245" s="74"/>
      <c r="U245" s="74"/>
      <c r="V245" s="74"/>
      <c r="W245" s="74"/>
      <c r="X245" s="75"/>
    </row>
    <row r="246" spans="2:24" customFormat="1" ht="6" customHeight="1" x14ac:dyDescent="0.4"/>
    <row r="247" spans="2:24" customFormat="1" x14ac:dyDescent="0.4">
      <c r="B247" t="s">
        <v>2762</v>
      </c>
      <c r="H247" s="70"/>
      <c r="I247" s="71"/>
      <c r="J247" s="72"/>
      <c r="K247" s="66"/>
      <c r="L247" s="59" t="s">
        <v>2763</v>
      </c>
      <c r="M247" s="59"/>
      <c r="N247" s="70"/>
      <c r="O247" s="71"/>
      <c r="P247" s="72"/>
      <c r="Q247" s="59"/>
      <c r="R247" s="59" t="s">
        <v>2764</v>
      </c>
      <c r="S247" s="59"/>
      <c r="T247" s="70"/>
      <c r="U247" s="71"/>
      <c r="V247" s="72"/>
      <c r="W247" s="59"/>
    </row>
    <row r="248" spans="2:24" customFormat="1" ht="6" customHeight="1" x14ac:dyDescent="0.4"/>
    <row r="249" spans="2:24" customFormat="1" x14ac:dyDescent="0.4">
      <c r="B249" t="s">
        <v>2767</v>
      </c>
      <c r="H249" s="73"/>
      <c r="I249" s="74"/>
      <c r="J249" s="74"/>
      <c r="K249" s="74"/>
      <c r="L249" s="74"/>
      <c r="M249" s="74"/>
      <c r="N249" s="74"/>
      <c r="O249" s="74"/>
      <c r="P249" s="74"/>
      <c r="Q249" s="74"/>
      <c r="R249" s="74"/>
      <c r="S249" s="74"/>
      <c r="T249" s="74"/>
      <c r="U249" s="74"/>
      <c r="V249" s="74"/>
      <c r="W249" s="74"/>
      <c r="X249" s="75"/>
    </row>
    <row r="250" spans="2:24" customFormat="1" ht="6" customHeight="1" x14ac:dyDescent="0.4"/>
    <row r="251" spans="2:24" customFormat="1" x14ac:dyDescent="0.4">
      <c r="B251" t="s">
        <v>2762</v>
      </c>
      <c r="H251" s="70"/>
      <c r="I251" s="71"/>
      <c r="J251" s="72"/>
      <c r="K251" s="66"/>
      <c r="L251" s="59" t="s">
        <v>2763</v>
      </c>
      <c r="M251" s="59"/>
      <c r="N251" s="70"/>
      <c r="O251" s="71"/>
      <c r="P251" s="72"/>
      <c r="Q251" s="59"/>
      <c r="R251" s="59" t="s">
        <v>2764</v>
      </c>
      <c r="S251" s="59"/>
      <c r="T251" s="70"/>
      <c r="U251" s="71"/>
      <c r="V251" s="72"/>
      <c r="W251" s="59"/>
    </row>
    <row r="252" spans="2:24" customFormat="1" ht="6" customHeight="1" x14ac:dyDescent="0.4"/>
    <row r="253" spans="2:24" customFormat="1" x14ac:dyDescent="0.4">
      <c r="B253" t="s">
        <v>2768</v>
      </c>
      <c r="H253" s="73"/>
      <c r="I253" s="74"/>
      <c r="J253" s="74"/>
      <c r="K253" s="74"/>
      <c r="L253" s="74"/>
      <c r="M253" s="74"/>
      <c r="N253" s="74"/>
      <c r="O253" s="74"/>
      <c r="P253" s="74"/>
      <c r="Q253" s="74"/>
      <c r="R253" s="74"/>
      <c r="S253" s="74"/>
      <c r="T253" s="74"/>
      <c r="U253" s="74"/>
      <c r="V253" s="74"/>
      <c r="W253" s="74"/>
      <c r="X253" s="75"/>
    </row>
    <row r="254" spans="2:24" customFormat="1" ht="6" customHeight="1" x14ac:dyDescent="0.4"/>
    <row r="255" spans="2:24" customFormat="1" x14ac:dyDescent="0.4">
      <c r="B255" t="s">
        <v>2762</v>
      </c>
      <c r="H255" s="70"/>
      <c r="I255" s="71"/>
      <c r="J255" s="72"/>
      <c r="K255" s="66"/>
      <c r="L255" s="59" t="s">
        <v>2763</v>
      </c>
      <c r="M255" s="59"/>
      <c r="N255" s="70"/>
      <c r="O255" s="71"/>
      <c r="P255" s="72"/>
      <c r="Q255" s="59"/>
      <c r="R255" s="59" t="s">
        <v>2764</v>
      </c>
      <c r="S255" s="59"/>
      <c r="T255" s="70"/>
      <c r="U255" s="71"/>
      <c r="V255" s="72"/>
      <c r="W255" s="59"/>
    </row>
    <row r="256" spans="2:24" customFormat="1" ht="6" customHeight="1" x14ac:dyDescent="0.4"/>
    <row r="257" spans="2:24" x14ac:dyDescent="0.4">
      <c r="B257" s="30" t="s">
        <v>696</v>
      </c>
      <c r="H257" s="73"/>
      <c r="I257" s="74"/>
      <c r="J257" s="74"/>
      <c r="K257" s="74"/>
      <c r="L257" s="74"/>
      <c r="M257" s="74"/>
      <c r="N257" s="74"/>
      <c r="O257" s="74"/>
      <c r="P257" s="74"/>
      <c r="Q257" s="74"/>
      <c r="R257" s="74"/>
      <c r="S257" s="74"/>
      <c r="T257" s="74"/>
      <c r="U257" s="74"/>
      <c r="V257" s="74"/>
      <c r="W257" s="74"/>
      <c r="X257" s="75"/>
    </row>
    <row r="258" spans="2:24" ht="6" customHeight="1" x14ac:dyDescent="0.4"/>
    <row r="259" spans="2:24" x14ac:dyDescent="0.4">
      <c r="B259" s="30" t="s">
        <v>697</v>
      </c>
      <c r="F259" s="70"/>
      <c r="G259" s="72"/>
      <c r="H259" s="36" t="s">
        <v>5</v>
      </c>
      <c r="I259" s="6"/>
      <c r="J259" s="37" t="s">
        <v>6</v>
      </c>
      <c r="K259" s="6"/>
      <c r="L259" s="37" t="s">
        <v>7</v>
      </c>
      <c r="N259" s="30" t="s">
        <v>698</v>
      </c>
      <c r="Q259" s="70"/>
      <c r="R259" s="71"/>
      <c r="S259" s="72"/>
    </row>
    <row r="260" spans="2:24" ht="6" customHeight="1" x14ac:dyDescent="0.4"/>
    <row r="261" spans="2:24" x14ac:dyDescent="0.4">
      <c r="B261" s="30" t="s">
        <v>700</v>
      </c>
      <c r="F261" s="70"/>
      <c r="G261" s="72"/>
      <c r="H261" s="36" t="s">
        <v>5</v>
      </c>
      <c r="I261" s="6"/>
      <c r="J261" s="37" t="s">
        <v>6</v>
      </c>
      <c r="K261" s="6"/>
      <c r="L261" s="37" t="s">
        <v>7</v>
      </c>
      <c r="N261" s="30" t="s">
        <v>1728</v>
      </c>
      <c r="Q261" s="70"/>
      <c r="R261" s="71"/>
      <c r="S261" s="71"/>
      <c r="T261" s="71"/>
      <c r="U261" s="71"/>
      <c r="V261" s="72"/>
    </row>
    <row r="262" spans="2:24" ht="6" customHeight="1" x14ac:dyDescent="0.4"/>
    <row r="263" spans="2:24" x14ac:dyDescent="0.4">
      <c r="B263" s="30" t="s">
        <v>2770</v>
      </c>
      <c r="F263" s="70"/>
      <c r="G263" s="71"/>
      <c r="H263" s="71"/>
      <c r="I263" s="71"/>
      <c r="J263" s="71"/>
      <c r="K263" s="72"/>
      <c r="N263" s="30" t="s">
        <v>2588</v>
      </c>
      <c r="Q263" s="70"/>
      <c r="R263" s="72"/>
      <c r="S263" s="36" t="s">
        <v>5</v>
      </c>
      <c r="T263" s="6"/>
      <c r="U263" s="37" t="s">
        <v>6</v>
      </c>
      <c r="V263" s="6"/>
      <c r="W263" s="37" t="s">
        <v>7</v>
      </c>
    </row>
    <row r="264" spans="2:24" ht="6" customHeight="1" x14ac:dyDescent="0.4"/>
    <row r="265" spans="2:24" ht="18.75" customHeight="1" x14ac:dyDescent="0.4">
      <c r="B265" s="30" t="s">
        <v>702</v>
      </c>
      <c r="I265" s="70"/>
      <c r="J265" s="71"/>
      <c r="K265" s="71"/>
      <c r="L265" s="71"/>
      <c r="M265" s="72"/>
      <c r="N265" s="52" t="s">
        <v>2589</v>
      </c>
    </row>
    <row r="266" spans="2:24" ht="18.75" customHeight="1" x14ac:dyDescent="0.4"/>
    <row r="267" spans="2:24" x14ac:dyDescent="0.4">
      <c r="B267" s="40" t="s">
        <v>706</v>
      </c>
      <c r="F267" s="30" t="s">
        <v>703</v>
      </c>
      <c r="I267" s="70"/>
      <c r="J267" s="72"/>
      <c r="K267" s="36" t="s">
        <v>5</v>
      </c>
      <c r="L267" s="6"/>
      <c r="M267" s="37" t="s">
        <v>6</v>
      </c>
      <c r="N267" s="6"/>
      <c r="O267" s="37" t="s">
        <v>7</v>
      </c>
      <c r="Q267" s="30" t="s">
        <v>2590</v>
      </c>
      <c r="W267" s="70"/>
      <c r="X267" s="72"/>
    </row>
    <row r="268" spans="2:24" ht="6" customHeight="1" x14ac:dyDescent="0.4"/>
    <row r="269" spans="2:24" x14ac:dyDescent="0.4">
      <c r="B269" s="30" t="s">
        <v>1681</v>
      </c>
      <c r="F269" s="73"/>
      <c r="G269" s="74"/>
      <c r="H269" s="74"/>
      <c r="I269" s="74"/>
      <c r="J269" s="74"/>
      <c r="K269" s="74"/>
      <c r="L269" s="74"/>
      <c r="M269" s="74"/>
      <c r="N269" s="74"/>
      <c r="O269" s="74"/>
      <c r="P269" s="74"/>
      <c r="Q269" s="74"/>
      <c r="R269" s="74"/>
      <c r="S269" s="74"/>
      <c r="T269" s="74"/>
      <c r="U269" s="74"/>
      <c r="V269" s="74"/>
      <c r="W269" s="74"/>
      <c r="X269" s="75"/>
    </row>
    <row r="270" spans="2:24" ht="6" customHeight="1" x14ac:dyDescent="0.4"/>
    <row r="271" spans="2:24" x14ac:dyDescent="0.4">
      <c r="B271" s="30" t="s">
        <v>704</v>
      </c>
      <c r="F271" s="67"/>
      <c r="G271" s="68"/>
      <c r="H271" s="68"/>
      <c r="I271" s="68"/>
      <c r="J271" s="68"/>
      <c r="K271" s="68"/>
      <c r="L271" s="68"/>
      <c r="M271" s="68"/>
      <c r="N271" s="68"/>
      <c r="O271" s="68"/>
      <c r="P271" s="68"/>
      <c r="Q271" s="68"/>
      <c r="R271" s="68"/>
      <c r="S271" s="68"/>
      <c r="T271" s="68"/>
      <c r="U271" s="68"/>
      <c r="V271" s="68"/>
      <c r="W271" s="68"/>
      <c r="X271" s="69"/>
    </row>
    <row r="272" spans="2:24" ht="6" customHeight="1" x14ac:dyDescent="0.4"/>
    <row r="273" spans="2:24" x14ac:dyDescent="0.4">
      <c r="B273" s="30" t="s">
        <v>678</v>
      </c>
      <c r="H273" s="70"/>
      <c r="I273" s="71"/>
      <c r="J273" s="71"/>
      <c r="K273" s="71"/>
      <c r="L273" s="72"/>
    </row>
    <row r="274" spans="2:24" ht="6" customHeight="1" x14ac:dyDescent="0.4"/>
    <row r="275" spans="2:24" x14ac:dyDescent="0.4">
      <c r="B275" s="40" t="s">
        <v>707</v>
      </c>
      <c r="F275" s="30" t="s">
        <v>703</v>
      </c>
      <c r="I275" s="70"/>
      <c r="J275" s="72"/>
      <c r="K275" s="36" t="s">
        <v>5</v>
      </c>
      <c r="L275" s="6"/>
      <c r="M275" s="37" t="s">
        <v>6</v>
      </c>
      <c r="N275" s="6"/>
      <c r="O275" s="37" t="s">
        <v>7</v>
      </c>
      <c r="Q275" s="30" t="s">
        <v>2590</v>
      </c>
      <c r="W275" s="70"/>
      <c r="X275" s="72"/>
    </row>
    <row r="276" spans="2:24" ht="6" customHeight="1" x14ac:dyDescent="0.4"/>
    <row r="277" spans="2:24" x14ac:dyDescent="0.4">
      <c r="B277" s="30" t="s">
        <v>705</v>
      </c>
      <c r="F277" s="73"/>
      <c r="G277" s="74"/>
      <c r="H277" s="74"/>
      <c r="I277" s="74"/>
      <c r="J277" s="74"/>
      <c r="K277" s="74"/>
      <c r="L277" s="74"/>
      <c r="M277" s="74"/>
      <c r="N277" s="74"/>
      <c r="O277" s="74"/>
      <c r="P277" s="74"/>
      <c r="Q277" s="74"/>
      <c r="R277" s="74"/>
      <c r="S277" s="74"/>
      <c r="T277" s="74"/>
      <c r="U277" s="74"/>
      <c r="V277" s="74"/>
      <c r="W277" s="74"/>
      <c r="X277" s="75"/>
    </row>
    <row r="278" spans="2:24" ht="6" customHeight="1" x14ac:dyDescent="0.4"/>
    <row r="279" spans="2:24" x14ac:dyDescent="0.4">
      <c r="B279" s="30" t="s">
        <v>704</v>
      </c>
      <c r="F279" s="67"/>
      <c r="G279" s="68"/>
      <c r="H279" s="68"/>
      <c r="I279" s="68"/>
      <c r="J279" s="68"/>
      <c r="K279" s="68"/>
      <c r="L279" s="68"/>
      <c r="M279" s="68"/>
      <c r="N279" s="68"/>
      <c r="O279" s="68"/>
      <c r="P279" s="68"/>
      <c r="Q279" s="68"/>
      <c r="R279" s="68"/>
      <c r="S279" s="68"/>
      <c r="T279" s="68"/>
      <c r="U279" s="68"/>
      <c r="V279" s="68"/>
      <c r="W279" s="68"/>
      <c r="X279" s="69"/>
    </row>
    <row r="280" spans="2:24" ht="6" customHeight="1" x14ac:dyDescent="0.4"/>
    <row r="281" spans="2:24" x14ac:dyDescent="0.4">
      <c r="B281" s="30" t="s">
        <v>678</v>
      </c>
      <c r="H281" s="70"/>
      <c r="I281" s="71"/>
      <c r="J281" s="71"/>
      <c r="K281" s="71"/>
      <c r="L281" s="72"/>
    </row>
    <row r="282" spans="2:24" ht="6" customHeight="1" x14ac:dyDescent="0.4"/>
    <row r="283" spans="2:24" x14ac:dyDescent="0.4">
      <c r="B283" s="40" t="s">
        <v>708</v>
      </c>
      <c r="F283" s="30" t="s">
        <v>703</v>
      </c>
      <c r="I283" s="70"/>
      <c r="J283" s="72"/>
      <c r="K283" s="36" t="s">
        <v>5</v>
      </c>
      <c r="L283" s="6"/>
      <c r="M283" s="37" t="s">
        <v>6</v>
      </c>
      <c r="N283" s="6"/>
      <c r="O283" s="37" t="s">
        <v>7</v>
      </c>
      <c r="Q283" s="30" t="s">
        <v>2590</v>
      </c>
      <c r="W283" s="70"/>
      <c r="X283" s="72"/>
    </row>
    <row r="284" spans="2:24" ht="6" customHeight="1" x14ac:dyDescent="0.4"/>
    <row r="285" spans="2:24" x14ac:dyDescent="0.4">
      <c r="B285" s="30" t="s">
        <v>705</v>
      </c>
      <c r="F285" s="73"/>
      <c r="G285" s="74"/>
      <c r="H285" s="74"/>
      <c r="I285" s="74"/>
      <c r="J285" s="74"/>
      <c r="K285" s="74"/>
      <c r="L285" s="74"/>
      <c r="M285" s="74"/>
      <c r="N285" s="74"/>
      <c r="O285" s="74"/>
      <c r="P285" s="74"/>
      <c r="Q285" s="74"/>
      <c r="R285" s="74"/>
      <c r="S285" s="74"/>
      <c r="T285" s="74"/>
      <c r="U285" s="74"/>
      <c r="V285" s="74"/>
      <c r="W285" s="74"/>
      <c r="X285" s="75"/>
    </row>
    <row r="286" spans="2:24" ht="6" customHeight="1" x14ac:dyDescent="0.4"/>
    <row r="287" spans="2:24" x14ac:dyDescent="0.4">
      <c r="B287" s="30" t="s">
        <v>704</v>
      </c>
      <c r="F287" s="67"/>
      <c r="G287" s="68"/>
      <c r="H287" s="68"/>
      <c r="I287" s="68"/>
      <c r="J287" s="68"/>
      <c r="K287" s="68"/>
      <c r="L287" s="68"/>
      <c r="M287" s="68"/>
      <c r="N287" s="68"/>
      <c r="O287" s="68"/>
      <c r="P287" s="68"/>
      <c r="Q287" s="68"/>
      <c r="R287" s="68"/>
      <c r="S287" s="68"/>
      <c r="T287" s="68"/>
      <c r="U287" s="68"/>
      <c r="V287" s="68"/>
      <c r="W287" s="68"/>
      <c r="X287" s="69"/>
    </row>
    <row r="288" spans="2:24" ht="6" customHeight="1" x14ac:dyDescent="0.4"/>
    <row r="289" spans="2:24" x14ac:dyDescent="0.4">
      <c r="B289" s="30" t="s">
        <v>678</v>
      </c>
      <c r="H289" s="70"/>
      <c r="I289" s="71"/>
      <c r="J289" s="71"/>
      <c r="K289" s="71"/>
      <c r="L289" s="72"/>
    </row>
    <row r="290" spans="2:24" ht="18.75" customHeight="1" x14ac:dyDescent="0.4"/>
    <row r="291" spans="2:24" x14ac:dyDescent="0.4">
      <c r="B291" s="30" t="s">
        <v>2702</v>
      </c>
      <c r="N291" s="70"/>
      <c r="O291" s="72"/>
    </row>
    <row r="292" spans="2:24" ht="6" customHeight="1" x14ac:dyDescent="0.4"/>
    <row r="293" spans="2:24" x14ac:dyDescent="0.4">
      <c r="B293" s="40" t="s">
        <v>2700</v>
      </c>
    </row>
    <row r="294" spans="2:24" ht="6" customHeight="1" x14ac:dyDescent="0.4"/>
    <row r="295" spans="2:24" x14ac:dyDescent="0.4">
      <c r="B295" s="30" t="s">
        <v>1681</v>
      </c>
      <c r="F295" s="73"/>
      <c r="G295" s="74"/>
      <c r="H295" s="74"/>
      <c r="I295" s="74"/>
      <c r="J295" s="74"/>
      <c r="K295" s="74"/>
      <c r="L295" s="74"/>
      <c r="M295" s="74"/>
      <c r="N295" s="74"/>
      <c r="O295" s="74"/>
      <c r="P295" s="74"/>
      <c r="Q295" s="74"/>
      <c r="R295" s="74"/>
      <c r="S295" s="74"/>
      <c r="T295" s="74"/>
      <c r="U295" s="74"/>
      <c r="V295" s="74"/>
      <c r="W295" s="74"/>
      <c r="X295" s="75"/>
    </row>
    <row r="296" spans="2:24" ht="6" customHeight="1" x14ac:dyDescent="0.4"/>
    <row r="297" spans="2:24" x14ac:dyDescent="0.4">
      <c r="B297" s="30" t="s">
        <v>704</v>
      </c>
      <c r="F297" s="67"/>
      <c r="G297" s="68"/>
      <c r="H297" s="68"/>
      <c r="I297" s="68"/>
      <c r="J297" s="68"/>
      <c r="K297" s="68"/>
      <c r="L297" s="68"/>
      <c r="M297" s="68"/>
      <c r="N297" s="68"/>
      <c r="O297" s="68"/>
      <c r="P297" s="68"/>
      <c r="Q297" s="68"/>
      <c r="R297" s="68"/>
      <c r="S297" s="68"/>
      <c r="T297" s="68"/>
      <c r="U297" s="68"/>
      <c r="V297" s="68"/>
      <c r="W297" s="68"/>
      <c r="X297" s="69"/>
    </row>
    <row r="298" spans="2:24" ht="6" customHeight="1" x14ac:dyDescent="0.4"/>
    <row r="299" spans="2:24" x14ac:dyDescent="0.4">
      <c r="B299" s="30" t="s">
        <v>2699</v>
      </c>
      <c r="F299" s="70"/>
      <c r="G299" s="71"/>
      <c r="H299" s="71"/>
      <c r="I299" s="71"/>
      <c r="J299" s="72"/>
    </row>
    <row r="300" spans="2:24" ht="6" customHeight="1" x14ac:dyDescent="0.4"/>
    <row r="301" spans="2:24" x14ac:dyDescent="0.4">
      <c r="B301" s="40" t="s">
        <v>2701</v>
      </c>
    </row>
    <row r="302" spans="2:24" ht="6" customHeight="1" x14ac:dyDescent="0.4"/>
    <row r="303" spans="2:24" x14ac:dyDescent="0.4">
      <c r="B303" s="30" t="s">
        <v>705</v>
      </c>
      <c r="F303" s="73"/>
      <c r="G303" s="74"/>
      <c r="H303" s="74"/>
      <c r="I303" s="74"/>
      <c r="J303" s="74"/>
      <c r="K303" s="74"/>
      <c r="L303" s="74"/>
      <c r="M303" s="74"/>
      <c r="N303" s="74"/>
      <c r="O303" s="74"/>
      <c r="P303" s="74"/>
      <c r="Q303" s="74"/>
      <c r="R303" s="74"/>
      <c r="S303" s="74"/>
      <c r="T303" s="74"/>
      <c r="U303" s="74"/>
      <c r="V303" s="74"/>
      <c r="W303" s="74"/>
      <c r="X303" s="75"/>
    </row>
    <row r="304" spans="2:24" ht="6" customHeight="1" x14ac:dyDescent="0.4"/>
    <row r="305" spans="2:24" x14ac:dyDescent="0.4">
      <c r="B305" s="30" t="s">
        <v>704</v>
      </c>
      <c r="F305" s="67"/>
      <c r="G305" s="68"/>
      <c r="H305" s="68"/>
      <c r="I305" s="68"/>
      <c r="J305" s="68"/>
      <c r="K305" s="68"/>
      <c r="L305" s="68"/>
      <c r="M305" s="68"/>
      <c r="N305" s="68"/>
      <c r="O305" s="68"/>
      <c r="P305" s="68"/>
      <c r="Q305" s="68"/>
      <c r="R305" s="68"/>
      <c r="S305" s="68"/>
      <c r="T305" s="68"/>
      <c r="U305" s="68"/>
      <c r="V305" s="68"/>
      <c r="W305" s="68"/>
      <c r="X305" s="69"/>
    </row>
    <row r="306" spans="2:24" ht="6" customHeight="1" x14ac:dyDescent="0.4"/>
    <row r="307" spans="2:24" x14ac:dyDescent="0.4">
      <c r="B307" s="30" t="s">
        <v>2699</v>
      </c>
      <c r="F307" s="70"/>
      <c r="G307" s="71"/>
      <c r="H307" s="71"/>
      <c r="I307" s="71"/>
      <c r="J307" s="72"/>
    </row>
    <row r="308" spans="2:24" ht="6" customHeight="1" x14ac:dyDescent="0.4"/>
  </sheetData>
  <mergeCells count="205">
    <mergeCell ref="F297:X297"/>
    <mergeCell ref="F299:J299"/>
    <mergeCell ref="F303:X303"/>
    <mergeCell ref="F305:X305"/>
    <mergeCell ref="F307:J307"/>
    <mergeCell ref="F279:X279"/>
    <mergeCell ref="H281:L281"/>
    <mergeCell ref="I283:J283"/>
    <mergeCell ref="W283:X283"/>
    <mergeCell ref="F285:X285"/>
    <mergeCell ref="F287:X287"/>
    <mergeCell ref="H289:L289"/>
    <mergeCell ref="N291:O291"/>
    <mergeCell ref="F295:X295"/>
    <mergeCell ref="I265:M265"/>
    <mergeCell ref="I267:J267"/>
    <mergeCell ref="W267:X267"/>
    <mergeCell ref="F269:X269"/>
    <mergeCell ref="F271:X271"/>
    <mergeCell ref="H273:L273"/>
    <mergeCell ref="I275:J275"/>
    <mergeCell ref="W275:X275"/>
    <mergeCell ref="F277:X277"/>
    <mergeCell ref="H255:J255"/>
    <mergeCell ref="N255:P255"/>
    <mergeCell ref="T255:V255"/>
    <mergeCell ref="H257:X257"/>
    <mergeCell ref="F259:G259"/>
    <mergeCell ref="Q259:S259"/>
    <mergeCell ref="F261:G261"/>
    <mergeCell ref="Q261:V261"/>
    <mergeCell ref="F263:K263"/>
    <mergeCell ref="Q263:R263"/>
    <mergeCell ref="H245:X245"/>
    <mergeCell ref="H247:J247"/>
    <mergeCell ref="N247:P247"/>
    <mergeCell ref="T247:V247"/>
    <mergeCell ref="H249:X249"/>
    <mergeCell ref="H251:J251"/>
    <mergeCell ref="N251:P251"/>
    <mergeCell ref="T251:V251"/>
    <mergeCell ref="H253:X253"/>
    <mergeCell ref="J235:M235"/>
    <mergeCell ref="S235:V235"/>
    <mergeCell ref="H237:X237"/>
    <mergeCell ref="H239:J239"/>
    <mergeCell ref="N239:P239"/>
    <mergeCell ref="T239:V239"/>
    <mergeCell ref="H241:X241"/>
    <mergeCell ref="H243:J243"/>
    <mergeCell ref="N243:P243"/>
    <mergeCell ref="T243:V243"/>
    <mergeCell ref="G223:H223"/>
    <mergeCell ref="W223:X223"/>
    <mergeCell ref="L225:X225"/>
    <mergeCell ref="G227:H227"/>
    <mergeCell ref="E229:H229"/>
    <mergeCell ref="Q229:T229"/>
    <mergeCell ref="E231:K231"/>
    <mergeCell ref="Q231:T231"/>
    <mergeCell ref="H233:X233"/>
    <mergeCell ref="F201:X201"/>
    <mergeCell ref="F203:J203"/>
    <mergeCell ref="F207:X207"/>
    <mergeCell ref="F209:X209"/>
    <mergeCell ref="F211:J211"/>
    <mergeCell ref="K215:L215"/>
    <mergeCell ref="L217:M217"/>
    <mergeCell ref="G219:H219"/>
    <mergeCell ref="P221:T221"/>
    <mergeCell ref="F183:X183"/>
    <mergeCell ref="H185:L185"/>
    <mergeCell ref="I187:J187"/>
    <mergeCell ref="W187:X187"/>
    <mergeCell ref="F189:X189"/>
    <mergeCell ref="F191:X191"/>
    <mergeCell ref="H193:L193"/>
    <mergeCell ref="N195:O195"/>
    <mergeCell ref="F199:X199"/>
    <mergeCell ref="I169:M169"/>
    <mergeCell ref="I171:J171"/>
    <mergeCell ref="W171:X171"/>
    <mergeCell ref="F173:X173"/>
    <mergeCell ref="F175:X175"/>
    <mergeCell ref="H177:L177"/>
    <mergeCell ref="I179:J179"/>
    <mergeCell ref="W179:X179"/>
    <mergeCell ref="F181:X181"/>
    <mergeCell ref="H159:J159"/>
    <mergeCell ref="N159:P159"/>
    <mergeCell ref="T159:V159"/>
    <mergeCell ref="H161:X161"/>
    <mergeCell ref="F163:G163"/>
    <mergeCell ref="Q163:S163"/>
    <mergeCell ref="F165:G165"/>
    <mergeCell ref="Q165:V165"/>
    <mergeCell ref="F167:K167"/>
    <mergeCell ref="Q167:R167"/>
    <mergeCell ref="H149:X149"/>
    <mergeCell ref="H151:J151"/>
    <mergeCell ref="N151:P151"/>
    <mergeCell ref="T151:V151"/>
    <mergeCell ref="H153:X153"/>
    <mergeCell ref="H155:J155"/>
    <mergeCell ref="N155:P155"/>
    <mergeCell ref="T155:V155"/>
    <mergeCell ref="H157:X157"/>
    <mergeCell ref="H137:X137"/>
    <mergeCell ref="J139:M139"/>
    <mergeCell ref="S139:V139"/>
    <mergeCell ref="H141:X141"/>
    <mergeCell ref="H143:J143"/>
    <mergeCell ref="N143:P143"/>
    <mergeCell ref="T143:V143"/>
    <mergeCell ref="H145:X145"/>
    <mergeCell ref="H147:J147"/>
    <mergeCell ref="N147:P147"/>
    <mergeCell ref="T147:V147"/>
    <mergeCell ref="G31:H31"/>
    <mergeCell ref="B1:X1"/>
    <mergeCell ref="B2:X2"/>
    <mergeCell ref="G5:X5"/>
    <mergeCell ref="G7:X7"/>
    <mergeCell ref="G11:P11"/>
    <mergeCell ref="G13:H13"/>
    <mergeCell ref="G27:H27"/>
    <mergeCell ref="E37:H37"/>
    <mergeCell ref="Q37:T37"/>
    <mergeCell ref="Q39:T39"/>
    <mergeCell ref="P29:T29"/>
    <mergeCell ref="H57:X57"/>
    <mergeCell ref="H61:X61"/>
    <mergeCell ref="H59:J59"/>
    <mergeCell ref="N59:P59"/>
    <mergeCell ref="T59:V59"/>
    <mergeCell ref="H49:X49"/>
    <mergeCell ref="H53:X53"/>
    <mergeCell ref="N47:P47"/>
    <mergeCell ref="T47:V47"/>
    <mergeCell ref="H51:J51"/>
    <mergeCell ref="N51:P51"/>
    <mergeCell ref="G35:H35"/>
    <mergeCell ref="E39:K39"/>
    <mergeCell ref="L33:X33"/>
    <mergeCell ref="W31:X31"/>
    <mergeCell ref="H55:J55"/>
    <mergeCell ref="N55:P55"/>
    <mergeCell ref="T55:V55"/>
    <mergeCell ref="T51:V51"/>
    <mergeCell ref="H41:X41"/>
    <mergeCell ref="J43:M43"/>
    <mergeCell ref="S43:V43"/>
    <mergeCell ref="H45:X45"/>
    <mergeCell ref="H47:J47"/>
    <mergeCell ref="H63:J63"/>
    <mergeCell ref="I73:M73"/>
    <mergeCell ref="I75:J75"/>
    <mergeCell ref="W75:X75"/>
    <mergeCell ref="F77:X77"/>
    <mergeCell ref="F79:X79"/>
    <mergeCell ref="H81:L81"/>
    <mergeCell ref="H65:X65"/>
    <mergeCell ref="F67:G67"/>
    <mergeCell ref="Q67:S67"/>
    <mergeCell ref="F69:G69"/>
    <mergeCell ref="Q69:V69"/>
    <mergeCell ref="F71:K71"/>
    <mergeCell ref="Q71:R71"/>
    <mergeCell ref="F93:X93"/>
    <mergeCell ref="F95:X95"/>
    <mergeCell ref="H97:L97"/>
    <mergeCell ref="N99:O99"/>
    <mergeCell ref="F103:X103"/>
    <mergeCell ref="F105:X105"/>
    <mergeCell ref="I83:J83"/>
    <mergeCell ref="W83:X83"/>
    <mergeCell ref="F85:X85"/>
    <mergeCell ref="F87:X87"/>
    <mergeCell ref="H89:L89"/>
    <mergeCell ref="I91:J91"/>
    <mergeCell ref="W91:X91"/>
    <mergeCell ref="L129:X129"/>
    <mergeCell ref="G131:H131"/>
    <mergeCell ref="E133:H133"/>
    <mergeCell ref="Q133:T133"/>
    <mergeCell ref="E135:K135"/>
    <mergeCell ref="Q135:T135"/>
    <mergeCell ref="N63:P63"/>
    <mergeCell ref="T63:V63"/>
    <mergeCell ref="E17:J17"/>
    <mergeCell ref="R17:S17"/>
    <mergeCell ref="E19:F19"/>
    <mergeCell ref="P19:V19"/>
    <mergeCell ref="K23:L23"/>
    <mergeCell ref="L25:M25"/>
    <mergeCell ref="F107:J107"/>
    <mergeCell ref="F111:X111"/>
    <mergeCell ref="F113:X113"/>
    <mergeCell ref="F115:J115"/>
    <mergeCell ref="K119:L119"/>
    <mergeCell ref="L121:M121"/>
    <mergeCell ref="G123:H123"/>
    <mergeCell ref="P125:T125"/>
    <mergeCell ref="G127:H127"/>
    <mergeCell ref="W127:X127"/>
  </mergeCells>
  <phoneticPr fontId="3"/>
  <conditionalFormatting sqref="G11 G13 J13 L13">
    <cfRule type="cellIs" dxfId="403" priority="1137" operator="equal">
      <formula>""</formula>
    </cfRule>
  </conditionalFormatting>
  <conditionalFormatting sqref="G27">
    <cfRule type="expression" dxfId="402" priority="1065">
      <formula>AND(L25="いいえ",G27="")</formula>
    </cfRule>
  </conditionalFormatting>
  <conditionalFormatting sqref="E39">
    <cfRule type="expression" dxfId="401" priority="1064">
      <formula>AND(E37&lt;&gt;"",E39="")</formula>
    </cfRule>
  </conditionalFormatting>
  <conditionalFormatting sqref="E39">
    <cfRule type="expression" dxfId="400" priority="1063">
      <formula>E37=""</formula>
    </cfRule>
  </conditionalFormatting>
  <conditionalFormatting sqref="Q39">
    <cfRule type="expression" dxfId="399" priority="1060">
      <formula>AND(E37&lt;&gt;"",Q39="")</formula>
    </cfRule>
  </conditionalFormatting>
  <conditionalFormatting sqref="Q39">
    <cfRule type="expression" dxfId="398" priority="1059">
      <formula>E37=""</formula>
    </cfRule>
  </conditionalFormatting>
  <conditionalFormatting sqref="H41">
    <cfRule type="expression" dxfId="397" priority="1057">
      <formula>OR(E37="企業治験",E37="医師主導治験",E37="")</formula>
    </cfRule>
  </conditionalFormatting>
  <conditionalFormatting sqref="I67">
    <cfRule type="expression" dxfId="396" priority="1053">
      <formula>E37=""</formula>
    </cfRule>
    <cfRule type="expression" dxfId="395" priority="1054">
      <formula>AND(E37&lt;&gt;"",I67="")</formula>
    </cfRule>
  </conditionalFormatting>
  <conditionalFormatting sqref="K67">
    <cfRule type="expression" dxfId="394" priority="1051">
      <formula>E37=""</formula>
    </cfRule>
    <cfRule type="expression" dxfId="393" priority="1052">
      <formula>AND(E37&lt;&gt;"",K67="")</formula>
    </cfRule>
  </conditionalFormatting>
  <conditionalFormatting sqref="F69">
    <cfRule type="expression" dxfId="392" priority="1047">
      <formula>Q67&lt;&gt;"終了"</formula>
    </cfRule>
    <cfRule type="expression" dxfId="391" priority="1048">
      <formula>AND(Q67="終了",F69="")</formula>
    </cfRule>
  </conditionalFormatting>
  <conditionalFormatting sqref="I69">
    <cfRule type="expression" dxfId="390" priority="1045">
      <formula>AND(Q67="終了",I69="")</formula>
    </cfRule>
    <cfRule type="expression" dxfId="389" priority="1046">
      <formula>Q67&lt;&gt;"終了"</formula>
    </cfRule>
  </conditionalFormatting>
  <conditionalFormatting sqref="K69">
    <cfRule type="expression" dxfId="388" priority="1043">
      <formula>AND(Q67="終了",K69="")</formula>
    </cfRule>
    <cfRule type="expression" dxfId="387" priority="1044">
      <formula>Q67&lt;&gt;"終了"</formula>
    </cfRule>
  </conditionalFormatting>
  <conditionalFormatting sqref="Q69">
    <cfRule type="expression" dxfId="386" priority="1041">
      <formula>Q67&lt;&gt;"終了"</formula>
    </cfRule>
    <cfRule type="expression" dxfId="385" priority="1042">
      <formula>AND(Q67="終了",Q69="")</formula>
    </cfRule>
  </conditionalFormatting>
  <conditionalFormatting sqref="F71">
    <cfRule type="expression" dxfId="384" priority="1040">
      <formula>AND(OR(E37="先進医療",E37="患者申出療養",E37="保険診療",E37="その他"),F71="")</formula>
    </cfRule>
  </conditionalFormatting>
  <conditionalFormatting sqref="F71">
    <cfRule type="expression" dxfId="383" priority="1039">
      <formula>OR(E37="",E37="企業治験",E37="医師主導治験")</formula>
    </cfRule>
  </conditionalFormatting>
  <conditionalFormatting sqref="I73">
    <cfRule type="expression" dxfId="382" priority="1038">
      <formula>AND(OR(E37="先進医療",E37="患者申出療養",E37="保険診療",E37="その他"),I73="")</formula>
    </cfRule>
  </conditionalFormatting>
  <conditionalFormatting sqref="I73">
    <cfRule type="expression" dxfId="381" priority="1037">
      <formula>OR(E37="",E37="企業治験",E37="医師主導治験")</formula>
    </cfRule>
  </conditionalFormatting>
  <conditionalFormatting sqref="L75">
    <cfRule type="expression" dxfId="380" priority="1033">
      <formula>AND(I73="Grade3以上あり",L75="")</formula>
    </cfRule>
    <cfRule type="expression" dxfId="379" priority="1034">
      <formula>I73&lt;&gt;"Grade3以上あり"</formula>
    </cfRule>
  </conditionalFormatting>
  <conditionalFormatting sqref="N75">
    <cfRule type="expression" dxfId="378" priority="1031">
      <formula>AND(I73="Grade3以上あり",N75="")</formula>
    </cfRule>
    <cfRule type="expression" dxfId="377" priority="1032">
      <formula>I73&lt;&gt;"Grade3以上あり"</formula>
    </cfRule>
  </conditionalFormatting>
  <conditionalFormatting sqref="H81">
    <cfRule type="expression" dxfId="376" priority="1029">
      <formula>AND(I73="Grade3以上あり",H81="")</formula>
    </cfRule>
    <cfRule type="expression" dxfId="375" priority="1030">
      <formula>I73&lt;&gt;"Grade3以上あり"</formula>
    </cfRule>
  </conditionalFormatting>
  <conditionalFormatting sqref="F77">
    <cfRule type="expression" dxfId="374" priority="1027">
      <formula>AND(I73="Grade3以上あり",F77="")</formula>
    </cfRule>
    <cfRule type="expression" dxfId="373" priority="1028">
      <formula>I73&lt;&gt;"Grade3以上あり"</formula>
    </cfRule>
  </conditionalFormatting>
  <conditionalFormatting sqref="F79">
    <cfRule type="expression" dxfId="372" priority="1025">
      <formula>AND(I73="Grade3以上あり",F79="")</formula>
    </cfRule>
    <cfRule type="expression" dxfId="371" priority="1026">
      <formula>I73&lt;&gt;"Grade3以上あり"</formula>
    </cfRule>
  </conditionalFormatting>
  <conditionalFormatting sqref="H97">
    <cfRule type="expression" dxfId="370" priority="1023">
      <formula>AND(I91&lt;&gt;"",H97="")</formula>
    </cfRule>
    <cfRule type="expression" dxfId="369" priority="1024">
      <formula>I91=""</formula>
    </cfRule>
  </conditionalFormatting>
  <conditionalFormatting sqref="H89">
    <cfRule type="expression" dxfId="368" priority="1021">
      <formula>AND(I83&lt;&gt;"",H89="")</formula>
    </cfRule>
    <cfRule type="expression" dxfId="367" priority="1022">
      <formula>I83=""</formula>
    </cfRule>
  </conditionalFormatting>
  <conditionalFormatting sqref="H65">
    <cfRule type="expression" dxfId="366" priority="1020">
      <formula>OR(E37="企業治験",E37="医師主導治験",E37="")</formula>
    </cfRule>
  </conditionalFormatting>
  <conditionalFormatting sqref="L83">
    <cfRule type="expression" dxfId="365" priority="1007">
      <formula>I83=""</formula>
    </cfRule>
    <cfRule type="expression" dxfId="364" priority="1017">
      <formula>AND(I83&lt;&gt;"",L83="")</formula>
    </cfRule>
  </conditionalFormatting>
  <conditionalFormatting sqref="N83">
    <cfRule type="expression" dxfId="363" priority="1006">
      <formula>I83=""</formula>
    </cfRule>
    <cfRule type="expression" dxfId="362" priority="1016">
      <formula>AND(I83&lt;&gt;"",N83="")</formula>
    </cfRule>
  </conditionalFormatting>
  <conditionalFormatting sqref="F93">
    <cfRule type="expression" dxfId="361" priority="1014">
      <formula>AND(I91&lt;&gt;"",F93="")</formula>
    </cfRule>
    <cfRule type="expression" dxfId="360" priority="1015">
      <formula>I91=""</formula>
    </cfRule>
  </conditionalFormatting>
  <conditionalFormatting sqref="F85">
    <cfRule type="expression" dxfId="359" priority="1012">
      <formula>AND(I83&lt;&gt;"",F85="")</formula>
    </cfRule>
    <cfRule type="expression" dxfId="358" priority="1013">
      <formula>I83=""</formula>
    </cfRule>
  </conditionalFormatting>
  <conditionalFormatting sqref="F87">
    <cfRule type="expression" dxfId="357" priority="1010">
      <formula>AND(I83&lt;&gt;"",F87="")</formula>
    </cfRule>
    <cfRule type="expression" dxfId="356" priority="1011">
      <formula>I83=""</formula>
    </cfRule>
  </conditionalFormatting>
  <conditionalFormatting sqref="F95">
    <cfRule type="expression" dxfId="355" priority="1008">
      <formula>AND(I91&lt;&gt;"",F95="")</formula>
    </cfRule>
    <cfRule type="expression" dxfId="354" priority="1009">
      <formula>I91=""</formula>
    </cfRule>
  </conditionalFormatting>
  <conditionalFormatting sqref="L91">
    <cfRule type="expression" dxfId="353" priority="1003">
      <formula>I91=""</formula>
    </cfRule>
    <cfRule type="expression" dxfId="352" priority="1005">
      <formula>AND(I91&lt;&gt;"",L91="")</formula>
    </cfRule>
  </conditionalFormatting>
  <conditionalFormatting sqref="N91">
    <cfRule type="expression" dxfId="351" priority="1002">
      <formula>I91=""</formula>
    </cfRule>
    <cfRule type="expression" dxfId="350" priority="1004">
      <formula>AND(I91&lt;&gt;"",N91="")</formula>
    </cfRule>
  </conditionalFormatting>
  <conditionalFormatting sqref="I75">
    <cfRule type="expression" dxfId="349" priority="1035">
      <formula>AND(I73="Grade3以上あり",I75="")</formula>
    </cfRule>
    <cfRule type="expression" dxfId="348" priority="1036">
      <formula>I73&lt;&gt;"Grade3以上あり"</formula>
    </cfRule>
  </conditionalFormatting>
  <conditionalFormatting sqref="Q67">
    <cfRule type="expression" dxfId="347" priority="1049">
      <formula>OR(E37="",E37="企業治験",E37="医師主導治験")</formula>
    </cfRule>
    <cfRule type="expression" dxfId="346" priority="1050">
      <formula>AND(OR(E37="先進医療",E37="患者申出療養",E37="保険診療",E37="その他"),Q67="")</formula>
    </cfRule>
  </conditionalFormatting>
  <conditionalFormatting sqref="F67">
    <cfRule type="expression" dxfId="345" priority="1055">
      <formula>E37=""</formula>
    </cfRule>
    <cfRule type="expression" dxfId="344" priority="1056">
      <formula>AND(E37&lt;&gt;"",F67="")</formula>
    </cfRule>
  </conditionalFormatting>
  <conditionalFormatting sqref="I83:J83">
    <cfRule type="expression" dxfId="343" priority="977">
      <formula>I73&lt;&gt;"Grade3以上あり"</formula>
    </cfRule>
  </conditionalFormatting>
  <conditionalFormatting sqref="I91:J91">
    <cfRule type="expression" dxfId="342" priority="976">
      <formula>I73&lt;&gt;"Grade3以上あり"</formula>
    </cfRule>
  </conditionalFormatting>
  <conditionalFormatting sqref="E37:H37">
    <cfRule type="expression" dxfId="341" priority="974">
      <formula>AND(OR(P29="投与した",G35="はい"),E37="")</formula>
    </cfRule>
    <cfRule type="expression" dxfId="340" priority="975">
      <formula>AND(P29&lt;&gt;"投与した",G35&lt;&gt;"はい")</formula>
    </cfRule>
  </conditionalFormatting>
  <conditionalFormatting sqref="G5">
    <cfRule type="cellIs" dxfId="339" priority="971" operator="equal">
      <formula>""</formula>
    </cfRule>
  </conditionalFormatting>
  <conditionalFormatting sqref="G7">
    <cfRule type="cellIs" dxfId="338" priority="970" operator="equal">
      <formula>""</formula>
    </cfRule>
  </conditionalFormatting>
  <conditionalFormatting sqref="W75:X75">
    <cfRule type="expression" dxfId="337" priority="797">
      <formula>I73&lt;&gt;"Grade3以上あり"</formula>
    </cfRule>
    <cfRule type="expression" dxfId="336" priority="798">
      <formula>AND(I73="Grade3以上あり",W75="")</formula>
    </cfRule>
  </conditionalFormatting>
  <conditionalFormatting sqref="W83:X83">
    <cfRule type="expression" dxfId="335" priority="795">
      <formula>I83=""</formula>
    </cfRule>
    <cfRule type="expression" dxfId="334" priority="796">
      <formula>AND(I83&lt;&gt;"",W83="")</formula>
    </cfRule>
  </conditionalFormatting>
  <conditionalFormatting sqref="W91:X91">
    <cfRule type="expression" dxfId="333" priority="793">
      <formula>I91=""</formula>
    </cfRule>
    <cfRule type="expression" dxfId="332" priority="794">
      <formula>AND(I91&lt;&gt;"",W91="")</formula>
    </cfRule>
  </conditionalFormatting>
  <conditionalFormatting sqref="N99">
    <cfRule type="expression" dxfId="331" priority="791">
      <formula>AND(Q69="副作用等で中止",N99="")</formula>
    </cfRule>
    <cfRule type="expression" dxfId="330" priority="792">
      <formula>Q69&lt;&gt;"副作用等で中止"</formula>
    </cfRule>
  </conditionalFormatting>
  <conditionalFormatting sqref="F103">
    <cfRule type="expression" dxfId="329" priority="789">
      <formula>AND(N99="あり",F103="")</formula>
    </cfRule>
    <cfRule type="expression" dxfId="328" priority="790">
      <formula>N99&lt;&gt;"あり"</formula>
    </cfRule>
  </conditionalFormatting>
  <conditionalFormatting sqref="F105">
    <cfRule type="expression" dxfId="327" priority="787">
      <formula>AND(N99="あり",F105="")</formula>
    </cfRule>
    <cfRule type="expression" dxfId="326" priority="788">
      <formula>N99&lt;&gt;"あり"</formula>
    </cfRule>
  </conditionalFormatting>
  <conditionalFormatting sqref="F111">
    <cfRule type="expression" dxfId="325" priority="1138">
      <formula>AND(N99="あり",F107&lt;&gt;"")</formula>
    </cfRule>
    <cfRule type="expression" dxfId="324" priority="1139">
      <formula>F107=""</formula>
    </cfRule>
  </conditionalFormatting>
  <conditionalFormatting sqref="F113">
    <cfRule type="expression" dxfId="323" priority="1140">
      <formula>AND(F111&lt;&gt;"",F113="")</formula>
    </cfRule>
    <cfRule type="expression" dxfId="322" priority="1141">
      <formula>F111=""</formula>
    </cfRule>
  </conditionalFormatting>
  <conditionalFormatting sqref="F107">
    <cfRule type="expression" dxfId="321" priority="1142">
      <formula>AND(N99="あり",F107="")</formula>
    </cfRule>
    <cfRule type="expression" dxfId="320" priority="1143">
      <formula>N99&lt;&gt;"あり"</formula>
    </cfRule>
  </conditionalFormatting>
  <conditionalFormatting sqref="F115">
    <cfRule type="expression" dxfId="319" priority="785">
      <formula>AND(F111&lt;&gt;"",F115="")</formula>
    </cfRule>
    <cfRule type="expression" dxfId="318" priority="786">
      <formula>F111=""</formula>
    </cfRule>
  </conditionalFormatting>
  <conditionalFormatting sqref="E17">
    <cfRule type="cellIs" dxfId="317" priority="352" operator="equal">
      <formula>""</formula>
    </cfRule>
  </conditionalFormatting>
  <conditionalFormatting sqref="U17">
    <cfRule type="expression" dxfId="316" priority="348">
      <formula>OR((AND(E17="生存",U17="")),(AND(E17="不明もしくは追跡不可",U17="")))</formula>
    </cfRule>
    <cfRule type="expression" dxfId="315" priority="349">
      <formula>OR(E17="死亡",U17="")</formula>
    </cfRule>
  </conditionalFormatting>
  <conditionalFormatting sqref="W17">
    <cfRule type="expression" dxfId="314" priority="346">
      <formula>OR((AND(E17="生存",W17="")),(AND(E17="不明もしくは追跡不可",W17="")))</formula>
    </cfRule>
    <cfRule type="expression" dxfId="313" priority="347">
      <formula>OR(E17="死亡",W17="")</formula>
    </cfRule>
  </conditionalFormatting>
  <conditionalFormatting sqref="H19">
    <cfRule type="expression" dxfId="312" priority="342">
      <formula>AND(E17="死亡",H19="")</formula>
    </cfRule>
    <cfRule type="expression" dxfId="311" priority="343">
      <formula>OR(E17&lt;&gt;"死亡",E17="")</formula>
    </cfRule>
  </conditionalFormatting>
  <conditionalFormatting sqref="J19">
    <cfRule type="expression" dxfId="310" priority="340">
      <formula>AND(E17="死亡",J19="")</formula>
    </cfRule>
    <cfRule type="expression" dxfId="309" priority="341">
      <formula>OR(E17&lt;&gt;"死亡",E17="")</formula>
    </cfRule>
  </conditionalFormatting>
  <conditionalFormatting sqref="P19">
    <cfRule type="expression" dxfId="308" priority="338">
      <formula>OR(E17&lt;&gt;"死亡",E17="")</formula>
    </cfRule>
    <cfRule type="expression" dxfId="307" priority="339">
      <formula>AND(E17="死亡",P19="")</formula>
    </cfRule>
  </conditionalFormatting>
  <conditionalFormatting sqref="E19">
    <cfRule type="expression" dxfId="306" priority="344">
      <formula>AND(E17="死亡",E19="")</formula>
    </cfRule>
    <cfRule type="expression" dxfId="305" priority="345">
      <formula>OR(E17&lt;&gt;"死亡",E17="")</formula>
    </cfRule>
  </conditionalFormatting>
  <conditionalFormatting sqref="R17">
    <cfRule type="expression" dxfId="304" priority="350">
      <formula>OR((AND(E17="生存",R17="")),(AND(E17="不明もしくは追跡不可",R17="")))</formula>
    </cfRule>
    <cfRule type="expression" dxfId="303" priority="351">
      <formula>OR(E17="死亡",R17="")</formula>
    </cfRule>
  </conditionalFormatting>
  <conditionalFormatting sqref="L25">
    <cfRule type="cellIs" dxfId="302" priority="337" operator="equal">
      <formula>""</formula>
    </cfRule>
  </conditionalFormatting>
  <conditionalFormatting sqref="P29">
    <cfRule type="expression" dxfId="301" priority="331">
      <formula>L25&lt;&gt;"はい"</formula>
    </cfRule>
    <cfRule type="expression" dxfId="300" priority="332">
      <formula>AND(L25="はい",P29="")</formula>
    </cfRule>
  </conditionalFormatting>
  <conditionalFormatting sqref="L33">
    <cfRule type="expression" dxfId="299" priority="327">
      <formula>AND(P29="投与しなかった",L33="")</formula>
    </cfRule>
    <cfRule type="expression" dxfId="298" priority="328">
      <formula>P29&lt;&gt;"投与しなかった"</formula>
    </cfRule>
  </conditionalFormatting>
  <conditionalFormatting sqref="G27:H27">
    <cfRule type="expression" dxfId="297" priority="324">
      <formula>L25&lt;&gt;"いいえ"</formula>
    </cfRule>
  </conditionalFormatting>
  <conditionalFormatting sqref="G31">
    <cfRule type="expression" dxfId="296" priority="323">
      <formula>AND(P29="投与しなかった",G31="")</formula>
    </cfRule>
  </conditionalFormatting>
  <conditionalFormatting sqref="G31:H31">
    <cfRule type="expression" dxfId="295" priority="322">
      <formula>P29&lt;&gt;"投与しなかった"</formula>
    </cfRule>
  </conditionalFormatting>
  <conditionalFormatting sqref="W31">
    <cfRule type="expression" dxfId="294" priority="321">
      <formula>AND(P29="投与しなかった",W31="")</formula>
    </cfRule>
  </conditionalFormatting>
  <conditionalFormatting sqref="W31:X31">
    <cfRule type="expression" dxfId="293" priority="320">
      <formula>P29&lt;&gt;"投与しなかった"</formula>
    </cfRule>
  </conditionalFormatting>
  <conditionalFormatting sqref="G35">
    <cfRule type="expression" dxfId="292" priority="319">
      <formula>AND(G27="あり",G35="")</formula>
    </cfRule>
  </conditionalFormatting>
  <conditionalFormatting sqref="G35:H35">
    <cfRule type="expression" dxfId="291" priority="318">
      <formula>G27&lt;&gt;"あり"</formula>
    </cfRule>
  </conditionalFormatting>
  <conditionalFormatting sqref="Q37:T37">
    <cfRule type="expression" dxfId="290" priority="1880">
      <formula>OR(E37="",E37="先進医療",E37="患者申出療養",E37="保険診療",E37="その他")</formula>
    </cfRule>
    <cfRule type="expression" dxfId="289" priority="1881">
      <formula>AND(OR(E37="企業治験",E37="医師主導治験"),Q37="")</formula>
    </cfRule>
  </conditionalFormatting>
  <conditionalFormatting sqref="H45">
    <cfRule type="expression" dxfId="288" priority="317">
      <formula>OR(AND(OR(E37="先進医療",E37="患者申出療養",E37="保険診療",E37="その他"),H45=""),AND(Q37="該当する",H45=""))</formula>
    </cfRule>
  </conditionalFormatting>
  <conditionalFormatting sqref="H45">
    <cfRule type="expression" dxfId="287" priority="316">
      <formula>OR(E37="",AND(E37="企業治験",Q37&lt;&gt;"該当する"),AND(E37="医師主導治験",Q37&lt;&gt;"該当する"))</formula>
    </cfRule>
  </conditionalFormatting>
  <conditionalFormatting sqref="T51">
    <cfRule type="expression" dxfId="286" priority="304">
      <formula>H49=""</formula>
    </cfRule>
  </conditionalFormatting>
  <conditionalFormatting sqref="N51">
    <cfRule type="expression" dxfId="285" priority="306">
      <formula>H49=""</formula>
    </cfRule>
  </conditionalFormatting>
  <conditionalFormatting sqref="H51">
    <cfRule type="expression" dxfId="284" priority="308">
      <formula>H49=""</formula>
    </cfRule>
  </conditionalFormatting>
  <conditionalFormatting sqref="T47">
    <cfRule type="expression" dxfId="283" priority="310">
      <formula>H45=""</formula>
    </cfRule>
  </conditionalFormatting>
  <conditionalFormatting sqref="N47">
    <cfRule type="expression" dxfId="282" priority="312">
      <formula>H45=""</formula>
    </cfRule>
  </conditionalFormatting>
  <conditionalFormatting sqref="H47">
    <cfRule type="expression" dxfId="281" priority="314">
      <formula>H45=""</formula>
    </cfRule>
  </conditionalFormatting>
  <conditionalFormatting sqref="J43:M43">
    <cfRule type="expression" dxfId="280" priority="285">
      <formula>OR(E37="企業治験",E37="医師主導治験",E37="")</formula>
    </cfRule>
  </conditionalFormatting>
  <conditionalFormatting sqref="S43:V43">
    <cfRule type="expression" dxfId="279" priority="284">
      <formula>OR(E37="企業治験",E37="医師主導治験",E37="")</formula>
    </cfRule>
  </conditionalFormatting>
  <conditionalFormatting sqref="H49:X49">
    <cfRule type="expression" dxfId="278" priority="283">
      <formula>H45=""</formula>
    </cfRule>
  </conditionalFormatting>
  <conditionalFormatting sqref="H53:X53">
    <cfRule type="expression" dxfId="277" priority="282">
      <formula>H49=""</formula>
    </cfRule>
  </conditionalFormatting>
  <conditionalFormatting sqref="H55">
    <cfRule type="expression" dxfId="276" priority="279">
      <formula>H53=""</formula>
    </cfRule>
  </conditionalFormatting>
  <conditionalFormatting sqref="H57:X57">
    <cfRule type="expression" dxfId="275" priority="276">
      <formula>H53=""</formula>
    </cfRule>
  </conditionalFormatting>
  <conditionalFormatting sqref="H59">
    <cfRule type="expression" dxfId="274" priority="275">
      <formula>H57=""</formula>
    </cfRule>
  </conditionalFormatting>
  <conditionalFormatting sqref="H61:X61">
    <cfRule type="expression" dxfId="273" priority="272">
      <formula>H57=""</formula>
    </cfRule>
  </conditionalFormatting>
  <conditionalFormatting sqref="H63">
    <cfRule type="expression" dxfId="272" priority="271">
      <formula>H61=""</formula>
    </cfRule>
  </conditionalFormatting>
  <conditionalFormatting sqref="N55">
    <cfRule type="expression" dxfId="271" priority="268">
      <formula>H53=""</formula>
    </cfRule>
  </conditionalFormatting>
  <conditionalFormatting sqref="T55">
    <cfRule type="expression" dxfId="270" priority="267">
      <formula>H53=""</formula>
    </cfRule>
  </conditionalFormatting>
  <conditionalFormatting sqref="N59">
    <cfRule type="expression" dxfId="269" priority="266">
      <formula>H57=""</formula>
    </cfRule>
  </conditionalFormatting>
  <conditionalFormatting sqref="N63">
    <cfRule type="expression" dxfId="268" priority="265">
      <formula>H61=""</formula>
    </cfRule>
  </conditionalFormatting>
  <conditionalFormatting sqref="T59">
    <cfRule type="expression" dxfId="267" priority="264">
      <formula>H57=""</formula>
    </cfRule>
  </conditionalFormatting>
  <conditionalFormatting sqref="T63">
    <cfRule type="expression" dxfId="266" priority="263">
      <formula>H61=""</formula>
    </cfRule>
  </conditionalFormatting>
  <conditionalFormatting sqref="Q71">
    <cfRule type="expression" dxfId="265" priority="261">
      <formula>Q69&lt;&gt;"無効中止"</formula>
    </cfRule>
    <cfRule type="expression" dxfId="264" priority="262">
      <formula>AND(Q69="無効中止",Q71="")</formula>
    </cfRule>
  </conditionalFormatting>
  <conditionalFormatting sqref="T71">
    <cfRule type="expression" dxfId="263" priority="259">
      <formula>OR(Q69&lt;&gt;"無効中止",Q71="不明")</formula>
    </cfRule>
    <cfRule type="expression" dxfId="262" priority="260">
      <formula>AND(Q69="無効中止",Q71&lt;&gt;"不明",T71="")</formula>
    </cfRule>
  </conditionalFormatting>
  <conditionalFormatting sqref="V71">
    <cfRule type="expression" dxfId="261" priority="257">
      <formula>OR(Q69&lt;&gt;"無効中止",Q71="不明")</formula>
    </cfRule>
    <cfRule type="expression" dxfId="260" priority="258">
      <formula>AND(Q69="無効中止",Q71&lt;&gt;"不明",V71="")</formula>
    </cfRule>
  </conditionalFormatting>
  <conditionalFormatting sqref="G123">
    <cfRule type="expression" dxfId="259" priority="248">
      <formula>AND(L121="いいえ",G123="")</formula>
    </cfRule>
  </conditionalFormatting>
  <conditionalFormatting sqref="E135">
    <cfRule type="expression" dxfId="258" priority="247">
      <formula>AND(E133&lt;&gt;"",E135="")</formula>
    </cfRule>
  </conditionalFormatting>
  <conditionalFormatting sqref="E135">
    <cfRule type="expression" dxfId="257" priority="246">
      <formula>E133=""</formula>
    </cfRule>
  </conditionalFormatting>
  <conditionalFormatting sqref="Q135">
    <cfRule type="expression" dxfId="256" priority="245">
      <formula>AND(E133&lt;&gt;"",Q135="")</formula>
    </cfRule>
  </conditionalFormatting>
  <conditionalFormatting sqref="Q135">
    <cfRule type="expression" dxfId="255" priority="244">
      <formula>E133=""</formula>
    </cfRule>
  </conditionalFormatting>
  <conditionalFormatting sqref="H137">
    <cfRule type="expression" dxfId="254" priority="243">
      <formula>OR(E133="企業治験",E133="医師主導治験",E133="")</formula>
    </cfRule>
  </conditionalFormatting>
  <conditionalFormatting sqref="I163">
    <cfRule type="expression" dxfId="253" priority="239">
      <formula>E133=""</formula>
    </cfRule>
    <cfRule type="expression" dxfId="252" priority="240">
      <formula>AND(E133&lt;&gt;"",I163="")</formula>
    </cfRule>
  </conditionalFormatting>
  <conditionalFormatting sqref="K163">
    <cfRule type="expression" dxfId="251" priority="237">
      <formula>E133=""</formula>
    </cfRule>
    <cfRule type="expression" dxfId="250" priority="238">
      <formula>AND(E133&lt;&gt;"",K163="")</formula>
    </cfRule>
  </conditionalFormatting>
  <conditionalFormatting sqref="F165">
    <cfRule type="expression" dxfId="249" priority="233">
      <formula>Q163&lt;&gt;"終了"</formula>
    </cfRule>
    <cfRule type="expression" dxfId="248" priority="234">
      <formula>AND(Q163="終了",F165="")</formula>
    </cfRule>
  </conditionalFormatting>
  <conditionalFormatting sqref="I165">
    <cfRule type="expression" dxfId="247" priority="231">
      <formula>AND(Q163="終了",I165="")</formula>
    </cfRule>
    <cfRule type="expression" dxfId="246" priority="232">
      <formula>Q163&lt;&gt;"終了"</formula>
    </cfRule>
  </conditionalFormatting>
  <conditionalFormatting sqref="K165">
    <cfRule type="expression" dxfId="245" priority="229">
      <formula>AND(Q163="終了",K165="")</formula>
    </cfRule>
    <cfRule type="expression" dxfId="244" priority="230">
      <formula>Q163&lt;&gt;"終了"</formula>
    </cfRule>
  </conditionalFormatting>
  <conditionalFormatting sqref="Q165">
    <cfRule type="expression" dxfId="243" priority="227">
      <formula>Q163&lt;&gt;"終了"</formula>
    </cfRule>
    <cfRule type="expression" dxfId="242" priority="228">
      <formula>AND(Q163="終了",Q165="")</formula>
    </cfRule>
  </conditionalFormatting>
  <conditionalFormatting sqref="F167">
    <cfRule type="expression" dxfId="241" priority="226">
      <formula>AND(OR(E133="先進医療",E133="患者申出療養",E133="保険診療",E133="その他"),F167="")</formula>
    </cfRule>
  </conditionalFormatting>
  <conditionalFormatting sqref="F167">
    <cfRule type="expression" dxfId="240" priority="225">
      <formula>OR(E133="",E133="企業治験",E133="医師主導治験")</formula>
    </cfRule>
  </conditionalFormatting>
  <conditionalFormatting sqref="I169">
    <cfRule type="expression" dxfId="239" priority="224">
      <formula>AND(OR(E133="先進医療",E133="患者申出療養",E133="保険診療",E133="その他"),I169="")</formula>
    </cfRule>
  </conditionalFormatting>
  <conditionalFormatting sqref="I169">
    <cfRule type="expression" dxfId="238" priority="223">
      <formula>OR(E133="",E133="企業治験",E133="医師主導治験")</formula>
    </cfRule>
  </conditionalFormatting>
  <conditionalFormatting sqref="L171">
    <cfRule type="expression" dxfId="237" priority="219">
      <formula>AND(I169="Grade3以上あり",L171="")</formula>
    </cfRule>
    <cfRule type="expression" dxfId="236" priority="220">
      <formula>I169&lt;&gt;"Grade3以上あり"</formula>
    </cfRule>
  </conditionalFormatting>
  <conditionalFormatting sqref="N171">
    <cfRule type="expression" dxfId="235" priority="217">
      <formula>AND(I169="Grade3以上あり",N171="")</formula>
    </cfRule>
    <cfRule type="expression" dxfId="234" priority="218">
      <formula>I169&lt;&gt;"Grade3以上あり"</formula>
    </cfRule>
  </conditionalFormatting>
  <conditionalFormatting sqref="H177">
    <cfRule type="expression" dxfId="233" priority="215">
      <formula>AND(I169="Grade3以上あり",H177="")</formula>
    </cfRule>
    <cfRule type="expression" dxfId="232" priority="216">
      <formula>I169&lt;&gt;"Grade3以上あり"</formula>
    </cfRule>
  </conditionalFormatting>
  <conditionalFormatting sqref="F173">
    <cfRule type="expression" dxfId="231" priority="213">
      <formula>AND(I169="Grade3以上あり",F173="")</formula>
    </cfRule>
    <cfRule type="expression" dxfId="230" priority="214">
      <formula>I169&lt;&gt;"Grade3以上あり"</formula>
    </cfRule>
  </conditionalFormatting>
  <conditionalFormatting sqref="F175">
    <cfRule type="expression" dxfId="229" priority="211">
      <formula>AND(I169="Grade3以上あり",F175="")</formula>
    </cfRule>
    <cfRule type="expression" dxfId="228" priority="212">
      <formula>I169&lt;&gt;"Grade3以上あり"</formula>
    </cfRule>
  </conditionalFormatting>
  <conditionalFormatting sqref="H193">
    <cfRule type="expression" dxfId="227" priority="209">
      <formula>AND(I187&lt;&gt;"",H193="")</formula>
    </cfRule>
    <cfRule type="expression" dxfId="226" priority="210">
      <formula>I187=""</formula>
    </cfRule>
  </conditionalFormatting>
  <conditionalFormatting sqref="H185">
    <cfRule type="expression" dxfId="225" priority="207">
      <formula>AND(I179&lt;&gt;"",H185="")</formula>
    </cfRule>
    <cfRule type="expression" dxfId="224" priority="208">
      <formula>I179=""</formula>
    </cfRule>
  </conditionalFormatting>
  <conditionalFormatting sqref="H161">
    <cfRule type="expression" dxfId="223" priority="206">
      <formula>OR(E133="企業治験",E133="医師主導治験",E133="")</formula>
    </cfRule>
  </conditionalFormatting>
  <conditionalFormatting sqref="L179">
    <cfRule type="expression" dxfId="222" priority="195">
      <formula>I179=""</formula>
    </cfRule>
    <cfRule type="expression" dxfId="221" priority="205">
      <formula>AND(I179&lt;&gt;"",L179="")</formula>
    </cfRule>
  </conditionalFormatting>
  <conditionalFormatting sqref="N179">
    <cfRule type="expression" dxfId="220" priority="194">
      <formula>I179=""</formula>
    </cfRule>
    <cfRule type="expression" dxfId="219" priority="204">
      <formula>AND(I179&lt;&gt;"",N179="")</formula>
    </cfRule>
  </conditionalFormatting>
  <conditionalFormatting sqref="F189">
    <cfRule type="expression" dxfId="218" priority="202">
      <formula>AND(I187&lt;&gt;"",F189="")</formula>
    </cfRule>
    <cfRule type="expression" dxfId="217" priority="203">
      <formula>I187=""</formula>
    </cfRule>
  </conditionalFormatting>
  <conditionalFormatting sqref="F181">
    <cfRule type="expression" dxfId="216" priority="200">
      <formula>AND(I179&lt;&gt;"",F181="")</formula>
    </cfRule>
    <cfRule type="expression" dxfId="215" priority="201">
      <formula>I179=""</formula>
    </cfRule>
  </conditionalFormatting>
  <conditionalFormatting sqref="F183">
    <cfRule type="expression" dxfId="214" priority="198">
      <formula>AND(I179&lt;&gt;"",F183="")</formula>
    </cfRule>
    <cfRule type="expression" dxfId="213" priority="199">
      <formula>I179=""</formula>
    </cfRule>
  </conditionalFormatting>
  <conditionalFormatting sqref="F191">
    <cfRule type="expression" dxfId="212" priority="196">
      <formula>AND(I187&lt;&gt;"",F191="")</formula>
    </cfRule>
    <cfRule type="expression" dxfId="211" priority="197">
      <formula>I187=""</formula>
    </cfRule>
  </conditionalFormatting>
  <conditionalFormatting sqref="L187">
    <cfRule type="expression" dxfId="210" priority="191">
      <formula>I187=""</formula>
    </cfRule>
    <cfRule type="expression" dxfId="209" priority="193">
      <formula>AND(I187&lt;&gt;"",L187="")</formula>
    </cfRule>
  </conditionalFormatting>
  <conditionalFormatting sqref="N187">
    <cfRule type="expression" dxfId="208" priority="190">
      <formula>I187=""</formula>
    </cfRule>
    <cfRule type="expression" dxfId="207" priority="192">
      <formula>AND(I187&lt;&gt;"",N187="")</formula>
    </cfRule>
  </conditionalFormatting>
  <conditionalFormatting sqref="I171">
    <cfRule type="expression" dxfId="206" priority="221">
      <formula>AND(I169="Grade3以上あり",I171="")</formula>
    </cfRule>
    <cfRule type="expression" dxfId="205" priority="222">
      <formula>I169&lt;&gt;"Grade3以上あり"</formula>
    </cfRule>
  </conditionalFormatting>
  <conditionalFormatting sqref="Q163">
    <cfRule type="expression" dxfId="204" priority="235">
      <formula>OR(E133="",E133="企業治験",E133="医師主導治験")</formula>
    </cfRule>
    <cfRule type="expression" dxfId="203" priority="236">
      <formula>AND(OR(E133="先進医療",E133="患者申出療養",E133="保険診療",E133="その他"),Q163="")</formula>
    </cfRule>
  </conditionalFormatting>
  <conditionalFormatting sqref="F163">
    <cfRule type="expression" dxfId="202" priority="241">
      <formula>E133=""</formula>
    </cfRule>
    <cfRule type="expression" dxfId="201" priority="242">
      <formula>AND(E133&lt;&gt;"",F163="")</formula>
    </cfRule>
  </conditionalFormatting>
  <conditionalFormatting sqref="I179:J179">
    <cfRule type="expression" dxfId="200" priority="189">
      <formula>I169&lt;&gt;"Grade3以上あり"</formula>
    </cfRule>
  </conditionalFormatting>
  <conditionalFormatting sqref="I187:J187">
    <cfRule type="expression" dxfId="199" priority="188">
      <formula>I169&lt;&gt;"Grade3以上あり"</formula>
    </cfRule>
  </conditionalFormatting>
  <conditionalFormatting sqref="E133:H133">
    <cfRule type="expression" dxfId="198" priority="186">
      <formula>AND(OR(P125="投与した",G131="はい"),E133="")</formula>
    </cfRule>
    <cfRule type="expression" dxfId="197" priority="187">
      <formula>AND(P125&lt;&gt;"投与した",G131&lt;&gt;"はい")</formula>
    </cfRule>
  </conditionalFormatting>
  <conditionalFormatting sqref="W171:X171">
    <cfRule type="expression" dxfId="196" priority="184">
      <formula>I169&lt;&gt;"Grade3以上あり"</formula>
    </cfRule>
    <cfRule type="expression" dxfId="195" priority="185">
      <formula>AND(I169="Grade3以上あり",W171="")</formula>
    </cfRule>
  </conditionalFormatting>
  <conditionalFormatting sqref="W179:X179">
    <cfRule type="expression" dxfId="194" priority="182">
      <formula>I179=""</formula>
    </cfRule>
    <cfRule type="expression" dxfId="193" priority="183">
      <formula>AND(I179&lt;&gt;"",W179="")</formula>
    </cfRule>
  </conditionalFormatting>
  <conditionalFormatting sqref="W187:X187">
    <cfRule type="expression" dxfId="192" priority="180">
      <formula>I187=""</formula>
    </cfRule>
    <cfRule type="expression" dxfId="191" priority="181">
      <formula>AND(I187&lt;&gt;"",W187="")</formula>
    </cfRule>
  </conditionalFormatting>
  <conditionalFormatting sqref="N195">
    <cfRule type="expression" dxfId="190" priority="178">
      <formula>AND(Q165="副作用等で中止",N195="")</formula>
    </cfRule>
    <cfRule type="expression" dxfId="189" priority="179">
      <formula>Q165&lt;&gt;"副作用等で中止"</formula>
    </cfRule>
  </conditionalFormatting>
  <conditionalFormatting sqref="F199">
    <cfRule type="expression" dxfId="188" priority="176">
      <formula>AND(N195="あり",F199="")</formula>
    </cfRule>
    <cfRule type="expression" dxfId="187" priority="177">
      <formula>N195&lt;&gt;"あり"</formula>
    </cfRule>
  </conditionalFormatting>
  <conditionalFormatting sqref="F201">
    <cfRule type="expression" dxfId="186" priority="174">
      <formula>AND(N195="あり",F201="")</formula>
    </cfRule>
    <cfRule type="expression" dxfId="185" priority="175">
      <formula>N195&lt;&gt;"あり"</formula>
    </cfRule>
  </conditionalFormatting>
  <conditionalFormatting sqref="F207">
    <cfRule type="expression" dxfId="184" priority="249">
      <formula>AND(N195="あり",F203&lt;&gt;"")</formula>
    </cfRule>
    <cfRule type="expression" dxfId="183" priority="250">
      <formula>F203=""</formula>
    </cfRule>
  </conditionalFormatting>
  <conditionalFormatting sqref="F209">
    <cfRule type="expression" dxfId="182" priority="251">
      <formula>AND(F207&lt;&gt;"",F209="")</formula>
    </cfRule>
    <cfRule type="expression" dxfId="181" priority="252">
      <formula>F207=""</formula>
    </cfRule>
  </conditionalFormatting>
  <conditionalFormatting sqref="F203">
    <cfRule type="expression" dxfId="180" priority="253">
      <formula>AND(N195="あり",F203="")</formula>
    </cfRule>
    <cfRule type="expression" dxfId="179" priority="254">
      <formula>N195&lt;&gt;"あり"</formula>
    </cfRule>
  </conditionalFormatting>
  <conditionalFormatting sqref="F211">
    <cfRule type="expression" dxfId="178" priority="172">
      <formula>AND(F207&lt;&gt;"",F211="")</formula>
    </cfRule>
    <cfRule type="expression" dxfId="177" priority="173">
      <formula>F207=""</formula>
    </cfRule>
  </conditionalFormatting>
  <conditionalFormatting sqref="L121">
    <cfRule type="cellIs" dxfId="176" priority="171" operator="equal">
      <formula>""</formula>
    </cfRule>
  </conditionalFormatting>
  <conditionalFormatting sqref="P125">
    <cfRule type="expression" dxfId="175" priority="169">
      <formula>L121&lt;&gt;"はい"</formula>
    </cfRule>
    <cfRule type="expression" dxfId="174" priority="170">
      <formula>AND(L121="はい",P125="")</formula>
    </cfRule>
  </conditionalFormatting>
  <conditionalFormatting sqref="L129">
    <cfRule type="expression" dxfId="173" priority="167">
      <formula>AND(P125="投与しなかった",L129="")</formula>
    </cfRule>
    <cfRule type="expression" dxfId="172" priority="168">
      <formula>P125&lt;&gt;"投与しなかった"</formula>
    </cfRule>
  </conditionalFormatting>
  <conditionalFormatting sqref="G123:H123">
    <cfRule type="expression" dxfId="171" priority="166">
      <formula>L121&lt;&gt;"いいえ"</formula>
    </cfRule>
  </conditionalFormatting>
  <conditionalFormatting sqref="G127">
    <cfRule type="expression" dxfId="170" priority="165">
      <formula>AND(P125="投与しなかった",G127="")</formula>
    </cfRule>
  </conditionalFormatting>
  <conditionalFormatting sqref="G127:H127">
    <cfRule type="expression" dxfId="169" priority="164">
      <formula>P125&lt;&gt;"投与しなかった"</formula>
    </cfRule>
  </conditionalFormatting>
  <conditionalFormatting sqref="W127">
    <cfRule type="expression" dxfId="168" priority="163">
      <formula>AND(P125="投与しなかった",W127="")</formula>
    </cfRule>
  </conditionalFormatting>
  <conditionalFormatting sqref="W127:X127">
    <cfRule type="expression" dxfId="167" priority="162">
      <formula>P125&lt;&gt;"投与しなかった"</formula>
    </cfRule>
  </conditionalFormatting>
  <conditionalFormatting sqref="G131">
    <cfRule type="expression" dxfId="166" priority="161">
      <formula>AND(G123="あり",G131="")</formula>
    </cfRule>
  </conditionalFormatting>
  <conditionalFormatting sqref="G131:H131">
    <cfRule type="expression" dxfId="165" priority="160">
      <formula>G123&lt;&gt;"あり"</formula>
    </cfRule>
  </conditionalFormatting>
  <conditionalFormatting sqref="Q133:T133">
    <cfRule type="expression" dxfId="164" priority="255">
      <formula>OR(E133="",E133="先進医療",E133="患者申出療養",E133="保険診療",E133="その他")</formula>
    </cfRule>
    <cfRule type="expression" dxfId="163" priority="256">
      <formula>AND(OR(E133="企業治験",E133="医師主導治験"),Q133="")</formula>
    </cfRule>
  </conditionalFormatting>
  <conditionalFormatting sqref="T147">
    <cfRule type="expression" dxfId="162" priority="152">
      <formula>H145=""</formula>
    </cfRule>
  </conditionalFormatting>
  <conditionalFormatting sqref="N147">
    <cfRule type="expression" dxfId="161" priority="153">
      <formula>H145=""</formula>
    </cfRule>
  </conditionalFormatting>
  <conditionalFormatting sqref="H147">
    <cfRule type="expression" dxfId="160" priority="154">
      <formula>H145=""</formula>
    </cfRule>
  </conditionalFormatting>
  <conditionalFormatting sqref="T143">
    <cfRule type="expression" dxfId="159" priority="155">
      <formula>H141=""</formula>
    </cfRule>
  </conditionalFormatting>
  <conditionalFormatting sqref="N143">
    <cfRule type="expression" dxfId="158" priority="156">
      <formula>H141=""</formula>
    </cfRule>
  </conditionalFormatting>
  <conditionalFormatting sqref="H143">
    <cfRule type="expression" dxfId="157" priority="157">
      <formula>H141=""</formula>
    </cfRule>
  </conditionalFormatting>
  <conditionalFormatting sqref="J139:M139">
    <cfRule type="expression" dxfId="156" priority="151">
      <formula>OR(E133="企業治験",E133="医師主導治験",E133="")</formula>
    </cfRule>
  </conditionalFormatting>
  <conditionalFormatting sqref="S139:V139">
    <cfRule type="expression" dxfId="155" priority="150">
      <formula>OR(E133="企業治験",E133="医師主導治験",E133="")</formula>
    </cfRule>
  </conditionalFormatting>
  <conditionalFormatting sqref="H145:X145">
    <cfRule type="expression" dxfId="154" priority="149">
      <formula>H141=""</formula>
    </cfRule>
  </conditionalFormatting>
  <conditionalFormatting sqref="H149:X149">
    <cfRule type="expression" dxfId="153" priority="148">
      <formula>H145=""</formula>
    </cfRule>
  </conditionalFormatting>
  <conditionalFormatting sqref="H151">
    <cfRule type="expression" dxfId="152" priority="147">
      <formula>H149=""</formula>
    </cfRule>
  </conditionalFormatting>
  <conditionalFormatting sqref="H153:X153">
    <cfRule type="expression" dxfId="151" priority="146">
      <formula>H149=""</formula>
    </cfRule>
  </conditionalFormatting>
  <conditionalFormatting sqref="H155">
    <cfRule type="expression" dxfId="150" priority="145">
      <formula>H153=""</formula>
    </cfRule>
  </conditionalFormatting>
  <conditionalFormatting sqref="H157:X157">
    <cfRule type="expression" dxfId="149" priority="144">
      <formula>H153=""</formula>
    </cfRule>
  </conditionalFormatting>
  <conditionalFormatting sqref="H159">
    <cfRule type="expression" dxfId="148" priority="143">
      <formula>H157=""</formula>
    </cfRule>
  </conditionalFormatting>
  <conditionalFormatting sqref="N151">
    <cfRule type="expression" dxfId="147" priority="142">
      <formula>H149=""</formula>
    </cfRule>
  </conditionalFormatting>
  <conditionalFormatting sqref="T151">
    <cfRule type="expression" dxfId="146" priority="141">
      <formula>H149=""</formula>
    </cfRule>
  </conditionalFormatting>
  <conditionalFormatting sqref="N155">
    <cfRule type="expression" dxfId="145" priority="140">
      <formula>H153=""</formula>
    </cfRule>
  </conditionalFormatting>
  <conditionalFormatting sqref="N159">
    <cfRule type="expression" dxfId="144" priority="139">
      <formula>H157=""</formula>
    </cfRule>
  </conditionalFormatting>
  <conditionalFormatting sqref="T155">
    <cfRule type="expression" dxfId="143" priority="138">
      <formula>H153=""</formula>
    </cfRule>
  </conditionalFormatting>
  <conditionalFormatting sqref="T159">
    <cfRule type="expression" dxfId="142" priority="137">
      <formula>H157=""</formula>
    </cfRule>
  </conditionalFormatting>
  <conditionalFormatting sqref="Q167">
    <cfRule type="expression" dxfId="141" priority="135">
      <formula>Q165&lt;&gt;"無効中止"</formula>
    </cfRule>
    <cfRule type="expression" dxfId="140" priority="136">
      <formula>AND(Q165="無効中止",Q167="")</formula>
    </cfRule>
  </conditionalFormatting>
  <conditionalFormatting sqref="T167">
    <cfRule type="expression" dxfId="139" priority="133">
      <formula>OR(Q165&lt;&gt;"無効中止",Q167="不明")</formula>
    </cfRule>
    <cfRule type="expression" dxfId="138" priority="134">
      <formula>AND(Q165="無効中止",Q167&lt;&gt;"不明",T167="")</formula>
    </cfRule>
  </conditionalFormatting>
  <conditionalFormatting sqref="V167">
    <cfRule type="expression" dxfId="137" priority="131">
      <formula>OR(Q165&lt;&gt;"無効中止",Q167="不明")</formula>
    </cfRule>
    <cfRule type="expression" dxfId="136" priority="132">
      <formula>AND(Q165="無効中止",Q167&lt;&gt;"不明",V167="")</formula>
    </cfRule>
  </conditionalFormatting>
  <conditionalFormatting sqref="G219">
    <cfRule type="expression" dxfId="135" priority="122">
      <formula>AND(L217="いいえ",G219="")</formula>
    </cfRule>
  </conditionalFormatting>
  <conditionalFormatting sqref="E231">
    <cfRule type="expression" dxfId="134" priority="121">
      <formula>AND(E229&lt;&gt;"",E231="")</formula>
    </cfRule>
  </conditionalFormatting>
  <conditionalFormatting sqref="E231">
    <cfRule type="expression" dxfId="133" priority="120">
      <formula>E229=""</formula>
    </cfRule>
  </conditionalFormatting>
  <conditionalFormatting sqref="Q231">
    <cfRule type="expression" dxfId="132" priority="119">
      <formula>AND(E229&lt;&gt;"",Q231="")</formula>
    </cfRule>
  </conditionalFormatting>
  <conditionalFormatting sqref="Q231">
    <cfRule type="expression" dxfId="131" priority="118">
      <formula>E229=""</formula>
    </cfRule>
  </conditionalFormatting>
  <conditionalFormatting sqref="H233">
    <cfRule type="expression" dxfId="130" priority="117">
      <formula>OR(E229="企業治験",E229="医師主導治験",E229="")</formula>
    </cfRule>
  </conditionalFormatting>
  <conditionalFormatting sqref="I259">
    <cfRule type="expression" dxfId="129" priority="113">
      <formula>E229=""</formula>
    </cfRule>
    <cfRule type="expression" dxfId="128" priority="114">
      <formula>AND(E229&lt;&gt;"",I259="")</formula>
    </cfRule>
  </conditionalFormatting>
  <conditionalFormatting sqref="K259">
    <cfRule type="expression" dxfId="127" priority="111">
      <formula>E229=""</formula>
    </cfRule>
    <cfRule type="expression" dxfId="126" priority="112">
      <formula>AND(E229&lt;&gt;"",K259="")</formula>
    </cfRule>
  </conditionalFormatting>
  <conditionalFormatting sqref="F261">
    <cfRule type="expression" dxfId="125" priority="107">
      <formula>Q259&lt;&gt;"終了"</formula>
    </cfRule>
    <cfRule type="expression" dxfId="124" priority="108">
      <formula>AND(Q259="終了",F261="")</formula>
    </cfRule>
  </conditionalFormatting>
  <conditionalFormatting sqref="I261">
    <cfRule type="expression" dxfId="123" priority="105">
      <formula>AND(Q259="終了",I261="")</formula>
    </cfRule>
    <cfRule type="expression" dxfId="122" priority="106">
      <formula>Q259&lt;&gt;"終了"</formula>
    </cfRule>
  </conditionalFormatting>
  <conditionalFormatting sqref="K261">
    <cfRule type="expression" dxfId="121" priority="103">
      <formula>AND(Q259="終了",K261="")</formula>
    </cfRule>
    <cfRule type="expression" dxfId="120" priority="104">
      <formula>Q259&lt;&gt;"終了"</formula>
    </cfRule>
  </conditionalFormatting>
  <conditionalFormatting sqref="Q261">
    <cfRule type="expression" dxfId="119" priority="101">
      <formula>Q259&lt;&gt;"終了"</formula>
    </cfRule>
    <cfRule type="expression" dxfId="118" priority="102">
      <formula>AND(Q259="終了",Q261="")</formula>
    </cfRule>
  </conditionalFormatting>
  <conditionalFormatting sqref="F263">
    <cfRule type="expression" dxfId="117" priority="100">
      <formula>AND(OR(E229="先進医療",E229="患者申出療養",E229="保険診療",E229="その他"),F263="")</formula>
    </cfRule>
  </conditionalFormatting>
  <conditionalFormatting sqref="F263">
    <cfRule type="expression" dxfId="116" priority="99">
      <formula>OR(E229="",E229="企業治験",E229="医師主導治験")</formula>
    </cfRule>
  </conditionalFormatting>
  <conditionalFormatting sqref="I265">
    <cfRule type="expression" dxfId="115" priority="98">
      <formula>AND(OR(E229="先進医療",E229="患者申出療養",E229="保険診療",E229="その他"),I265="")</formula>
    </cfRule>
  </conditionalFormatting>
  <conditionalFormatting sqref="I265">
    <cfRule type="expression" dxfId="114" priority="97">
      <formula>OR(E229="",E229="企業治験",E229="医師主導治験")</formula>
    </cfRule>
  </conditionalFormatting>
  <conditionalFormatting sqref="L267">
    <cfRule type="expression" dxfId="113" priority="93">
      <formula>AND(I265="Grade3以上あり",L267="")</formula>
    </cfRule>
    <cfRule type="expression" dxfId="112" priority="94">
      <formula>I265&lt;&gt;"Grade3以上あり"</formula>
    </cfRule>
  </conditionalFormatting>
  <conditionalFormatting sqref="N267">
    <cfRule type="expression" dxfId="111" priority="91">
      <formula>AND(I265="Grade3以上あり",N267="")</formula>
    </cfRule>
    <cfRule type="expression" dxfId="110" priority="92">
      <formula>I265&lt;&gt;"Grade3以上あり"</formula>
    </cfRule>
  </conditionalFormatting>
  <conditionalFormatting sqref="H273">
    <cfRule type="expression" dxfId="109" priority="89">
      <formula>AND(I265="Grade3以上あり",H273="")</formula>
    </cfRule>
    <cfRule type="expression" dxfId="108" priority="90">
      <formula>I265&lt;&gt;"Grade3以上あり"</formula>
    </cfRule>
  </conditionalFormatting>
  <conditionalFormatting sqref="F269">
    <cfRule type="expression" dxfId="107" priority="87">
      <formula>AND(I265="Grade3以上あり",F269="")</formula>
    </cfRule>
    <cfRule type="expression" dxfId="106" priority="88">
      <formula>I265&lt;&gt;"Grade3以上あり"</formula>
    </cfRule>
  </conditionalFormatting>
  <conditionalFormatting sqref="F271">
    <cfRule type="expression" dxfId="105" priority="85">
      <formula>AND(I265="Grade3以上あり",F271="")</formula>
    </cfRule>
    <cfRule type="expression" dxfId="104" priority="86">
      <formula>I265&lt;&gt;"Grade3以上あり"</formula>
    </cfRule>
  </conditionalFormatting>
  <conditionalFormatting sqref="H289">
    <cfRule type="expression" dxfId="103" priority="83">
      <formula>AND(I283&lt;&gt;"",H289="")</formula>
    </cfRule>
    <cfRule type="expression" dxfId="102" priority="84">
      <formula>I283=""</formula>
    </cfRule>
  </conditionalFormatting>
  <conditionalFormatting sqref="H281">
    <cfRule type="expression" dxfId="101" priority="81">
      <formula>AND(I275&lt;&gt;"",H281="")</formula>
    </cfRule>
    <cfRule type="expression" dxfId="100" priority="82">
      <formula>I275=""</formula>
    </cfRule>
  </conditionalFormatting>
  <conditionalFormatting sqref="H257">
    <cfRule type="expression" dxfId="99" priority="80">
      <formula>OR(E229="企業治験",E229="医師主導治験",E229="")</formula>
    </cfRule>
  </conditionalFormatting>
  <conditionalFormatting sqref="L275">
    <cfRule type="expression" dxfId="98" priority="69">
      <formula>I275=""</formula>
    </cfRule>
    <cfRule type="expression" dxfId="97" priority="79">
      <formula>AND(I275&lt;&gt;"",L275="")</formula>
    </cfRule>
  </conditionalFormatting>
  <conditionalFormatting sqref="N275">
    <cfRule type="expression" dxfId="96" priority="68">
      <formula>I275=""</formula>
    </cfRule>
    <cfRule type="expression" dxfId="95" priority="78">
      <formula>AND(I275&lt;&gt;"",N275="")</formula>
    </cfRule>
  </conditionalFormatting>
  <conditionalFormatting sqref="F285">
    <cfRule type="expression" dxfId="94" priority="76">
      <formula>AND(I283&lt;&gt;"",F285="")</formula>
    </cfRule>
    <cfRule type="expression" dxfId="93" priority="77">
      <formula>I283=""</formula>
    </cfRule>
  </conditionalFormatting>
  <conditionalFormatting sqref="F277">
    <cfRule type="expression" dxfId="92" priority="74">
      <formula>AND(I275&lt;&gt;"",F277="")</formula>
    </cfRule>
    <cfRule type="expression" dxfId="91" priority="75">
      <formula>I275=""</formula>
    </cfRule>
  </conditionalFormatting>
  <conditionalFormatting sqref="F279">
    <cfRule type="expression" dxfId="90" priority="72">
      <formula>AND(I275&lt;&gt;"",F279="")</formula>
    </cfRule>
    <cfRule type="expression" dxfId="89" priority="73">
      <formula>I275=""</formula>
    </cfRule>
  </conditionalFormatting>
  <conditionalFormatting sqref="F287">
    <cfRule type="expression" dxfId="88" priority="70">
      <formula>AND(I283&lt;&gt;"",F287="")</formula>
    </cfRule>
    <cfRule type="expression" dxfId="87" priority="71">
      <formula>I283=""</formula>
    </cfRule>
  </conditionalFormatting>
  <conditionalFormatting sqref="L283">
    <cfRule type="expression" dxfId="86" priority="65">
      <formula>I283=""</formula>
    </cfRule>
    <cfRule type="expression" dxfId="85" priority="67">
      <formula>AND(I283&lt;&gt;"",L283="")</formula>
    </cfRule>
  </conditionalFormatting>
  <conditionalFormatting sqref="N283">
    <cfRule type="expression" dxfId="84" priority="64">
      <formula>I283=""</formula>
    </cfRule>
    <cfRule type="expression" dxfId="83" priority="66">
      <formula>AND(I283&lt;&gt;"",N283="")</formula>
    </cfRule>
  </conditionalFormatting>
  <conditionalFormatting sqref="I267">
    <cfRule type="expression" dxfId="82" priority="95">
      <formula>AND(I265="Grade3以上あり",I267="")</formula>
    </cfRule>
    <cfRule type="expression" dxfId="81" priority="96">
      <formula>I265&lt;&gt;"Grade3以上あり"</formula>
    </cfRule>
  </conditionalFormatting>
  <conditionalFormatting sqref="Q259">
    <cfRule type="expression" dxfId="80" priority="109">
      <formula>OR(E229="",E229="企業治験",E229="医師主導治験")</formula>
    </cfRule>
    <cfRule type="expression" dxfId="79" priority="110">
      <formula>AND(OR(E229="先進医療",E229="患者申出療養",E229="保険診療",E229="その他"),Q259="")</formula>
    </cfRule>
  </conditionalFormatting>
  <conditionalFormatting sqref="F259">
    <cfRule type="expression" dxfId="78" priority="115">
      <formula>E229=""</formula>
    </cfRule>
    <cfRule type="expression" dxfId="77" priority="116">
      <formula>AND(E229&lt;&gt;"",F259="")</formula>
    </cfRule>
  </conditionalFormatting>
  <conditionalFormatting sqref="I275:J275">
    <cfRule type="expression" dxfId="76" priority="63">
      <formula>I265&lt;&gt;"Grade3以上あり"</formula>
    </cfRule>
  </conditionalFormatting>
  <conditionalFormatting sqref="I283:J283">
    <cfRule type="expression" dxfId="75" priority="62">
      <formula>I265&lt;&gt;"Grade3以上あり"</formula>
    </cfRule>
  </conditionalFormatting>
  <conditionalFormatting sqref="E229:H229">
    <cfRule type="expression" dxfId="74" priority="60">
      <formula>AND(OR(P221="投与した",G227="はい"),E229="")</formula>
    </cfRule>
    <cfRule type="expression" dxfId="73" priority="61">
      <formula>AND(P221&lt;&gt;"投与した",G227&lt;&gt;"はい")</formula>
    </cfRule>
  </conditionalFormatting>
  <conditionalFormatting sqref="W267:X267">
    <cfRule type="expression" dxfId="72" priority="58">
      <formula>I265&lt;&gt;"Grade3以上あり"</formula>
    </cfRule>
    <cfRule type="expression" dxfId="71" priority="59">
      <formula>AND(I265="Grade3以上あり",W267="")</formula>
    </cfRule>
  </conditionalFormatting>
  <conditionalFormatting sqref="W275:X275">
    <cfRule type="expression" dxfId="70" priority="56">
      <formula>I275=""</formula>
    </cfRule>
    <cfRule type="expression" dxfId="69" priority="57">
      <formula>AND(I275&lt;&gt;"",W275="")</formula>
    </cfRule>
  </conditionalFormatting>
  <conditionalFormatting sqref="W283:X283">
    <cfRule type="expression" dxfId="68" priority="54">
      <formula>I283=""</formula>
    </cfRule>
    <cfRule type="expression" dxfId="67" priority="55">
      <formula>AND(I283&lt;&gt;"",W283="")</formula>
    </cfRule>
  </conditionalFormatting>
  <conditionalFormatting sqref="N291">
    <cfRule type="expression" dxfId="66" priority="52">
      <formula>AND(Q261="副作用等で中止",N291="")</formula>
    </cfRule>
    <cfRule type="expression" dxfId="65" priority="53">
      <formula>Q261&lt;&gt;"副作用等で中止"</formula>
    </cfRule>
  </conditionalFormatting>
  <conditionalFormatting sqref="F295">
    <cfRule type="expression" dxfId="64" priority="50">
      <formula>AND(N291="あり",F295="")</formula>
    </cfRule>
    <cfRule type="expression" dxfId="63" priority="51">
      <formula>N291&lt;&gt;"あり"</formula>
    </cfRule>
  </conditionalFormatting>
  <conditionalFormatting sqref="F297">
    <cfRule type="expression" dxfId="62" priority="48">
      <formula>AND(N291="あり",F297="")</formula>
    </cfRule>
    <cfRule type="expression" dxfId="61" priority="49">
      <formula>N291&lt;&gt;"あり"</formula>
    </cfRule>
  </conditionalFormatting>
  <conditionalFormatting sqref="F303">
    <cfRule type="expression" dxfId="60" priority="123">
      <formula>AND(N291="あり",F299&lt;&gt;"")</formula>
    </cfRule>
    <cfRule type="expression" dxfId="59" priority="124">
      <formula>F299=""</formula>
    </cfRule>
  </conditionalFormatting>
  <conditionalFormatting sqref="F305">
    <cfRule type="expression" dxfId="58" priority="125">
      <formula>AND(F303&lt;&gt;"",F305="")</formula>
    </cfRule>
    <cfRule type="expression" dxfId="57" priority="126">
      <formula>F303=""</formula>
    </cfRule>
  </conditionalFormatting>
  <conditionalFormatting sqref="F299">
    <cfRule type="expression" dxfId="56" priority="127">
      <formula>AND(N291="あり",F299="")</formula>
    </cfRule>
    <cfRule type="expression" dxfId="55" priority="128">
      <formula>N291&lt;&gt;"あり"</formula>
    </cfRule>
  </conditionalFormatting>
  <conditionalFormatting sqref="F307">
    <cfRule type="expression" dxfId="54" priority="46">
      <formula>AND(F303&lt;&gt;"",F307="")</formula>
    </cfRule>
    <cfRule type="expression" dxfId="53" priority="47">
      <formula>F303=""</formula>
    </cfRule>
  </conditionalFormatting>
  <conditionalFormatting sqref="L217">
    <cfRule type="cellIs" dxfId="52" priority="45" operator="equal">
      <formula>""</formula>
    </cfRule>
  </conditionalFormatting>
  <conditionalFormatting sqref="P221">
    <cfRule type="expression" dxfId="51" priority="43">
      <formula>L217&lt;&gt;"はい"</formula>
    </cfRule>
    <cfRule type="expression" dxfId="50" priority="44">
      <formula>AND(L217="はい",P221="")</formula>
    </cfRule>
  </conditionalFormatting>
  <conditionalFormatting sqref="L225">
    <cfRule type="expression" dxfId="49" priority="41">
      <formula>AND(P221="投与しなかった",L225="")</formula>
    </cfRule>
    <cfRule type="expression" dxfId="48" priority="42">
      <formula>P221&lt;&gt;"投与しなかった"</formula>
    </cfRule>
  </conditionalFormatting>
  <conditionalFormatting sqref="G219:H219">
    <cfRule type="expression" dxfId="47" priority="40">
      <formula>L217&lt;&gt;"いいえ"</formula>
    </cfRule>
  </conditionalFormatting>
  <conditionalFormatting sqref="G223">
    <cfRule type="expression" dxfId="46" priority="39">
      <formula>AND(P221="投与しなかった",G223="")</formula>
    </cfRule>
  </conditionalFormatting>
  <conditionalFormatting sqref="G223:H223">
    <cfRule type="expression" dxfId="45" priority="38">
      <formula>P221&lt;&gt;"投与しなかった"</formula>
    </cfRule>
  </conditionalFormatting>
  <conditionalFormatting sqref="W223">
    <cfRule type="expression" dxfId="44" priority="37">
      <formula>AND(P221="投与しなかった",W223="")</formula>
    </cfRule>
  </conditionalFormatting>
  <conditionalFormatting sqref="W223:X223">
    <cfRule type="expression" dxfId="43" priority="36">
      <formula>P221&lt;&gt;"投与しなかった"</formula>
    </cfRule>
  </conditionalFormatting>
  <conditionalFormatting sqref="G227">
    <cfRule type="expression" dxfId="42" priority="35">
      <formula>AND(G219="あり",G227="")</formula>
    </cfRule>
  </conditionalFormatting>
  <conditionalFormatting sqref="G227:H227">
    <cfRule type="expression" dxfId="41" priority="34">
      <formula>G219&lt;&gt;"あり"</formula>
    </cfRule>
  </conditionalFormatting>
  <conditionalFormatting sqref="Q229:T229">
    <cfRule type="expression" dxfId="40" priority="129">
      <formula>OR(E229="",E229="先進医療",E229="患者申出療養",E229="保険診療",E229="その他")</formula>
    </cfRule>
    <cfRule type="expression" dxfId="39" priority="130">
      <formula>AND(OR(E229="企業治験",E229="医師主導治験"),Q229="")</formula>
    </cfRule>
  </conditionalFormatting>
  <conditionalFormatting sqref="T243">
    <cfRule type="expression" dxfId="38" priority="26">
      <formula>H241=""</formula>
    </cfRule>
  </conditionalFormatting>
  <conditionalFormatting sqref="N243">
    <cfRule type="expression" dxfId="37" priority="27">
      <formula>H241=""</formula>
    </cfRule>
  </conditionalFormatting>
  <conditionalFormatting sqref="H243">
    <cfRule type="expression" dxfId="36" priority="28">
      <formula>H241=""</formula>
    </cfRule>
  </conditionalFormatting>
  <conditionalFormatting sqref="T239">
    <cfRule type="expression" dxfId="35" priority="29">
      <formula>H237=""</formula>
    </cfRule>
  </conditionalFormatting>
  <conditionalFormatting sqref="N239">
    <cfRule type="expression" dxfId="34" priority="30">
      <formula>H237=""</formula>
    </cfRule>
  </conditionalFormatting>
  <conditionalFormatting sqref="H239">
    <cfRule type="expression" dxfId="33" priority="31">
      <formula>H237=""</formula>
    </cfRule>
  </conditionalFormatting>
  <conditionalFormatting sqref="J235:M235">
    <cfRule type="expression" dxfId="32" priority="25">
      <formula>OR(E229="企業治験",E229="医師主導治験",E229="")</formula>
    </cfRule>
  </conditionalFormatting>
  <conditionalFormatting sqref="S235:V235">
    <cfRule type="expression" dxfId="31" priority="24">
      <formula>OR(E229="企業治験",E229="医師主導治験",E229="")</formula>
    </cfRule>
  </conditionalFormatting>
  <conditionalFormatting sqref="H241:X241">
    <cfRule type="expression" dxfId="30" priority="23">
      <formula>H237=""</formula>
    </cfRule>
  </conditionalFormatting>
  <conditionalFormatting sqref="H245:X245">
    <cfRule type="expression" dxfId="29" priority="22">
      <formula>H241=""</formula>
    </cfRule>
  </conditionalFormatting>
  <conditionalFormatting sqref="H247">
    <cfRule type="expression" dxfId="28" priority="21">
      <formula>H245=""</formula>
    </cfRule>
  </conditionalFormatting>
  <conditionalFormatting sqref="H249:X249">
    <cfRule type="expression" dxfId="27" priority="20">
      <formula>H245=""</formula>
    </cfRule>
  </conditionalFormatting>
  <conditionalFormatting sqref="H251">
    <cfRule type="expression" dxfId="26" priority="19">
      <formula>H249=""</formula>
    </cfRule>
  </conditionalFormatting>
  <conditionalFormatting sqref="H253:X253">
    <cfRule type="expression" dxfId="25" priority="18">
      <formula>H249=""</formula>
    </cfRule>
  </conditionalFormatting>
  <conditionalFormatting sqref="H255">
    <cfRule type="expression" dxfId="24" priority="17">
      <formula>H253=""</formula>
    </cfRule>
  </conditionalFormatting>
  <conditionalFormatting sqref="N247">
    <cfRule type="expression" dxfId="23" priority="16">
      <formula>H245=""</formula>
    </cfRule>
  </conditionalFormatting>
  <conditionalFormatting sqref="T247">
    <cfRule type="expression" dxfId="22" priority="15">
      <formula>H245=""</formula>
    </cfRule>
  </conditionalFormatting>
  <conditionalFormatting sqref="N251">
    <cfRule type="expression" dxfId="21" priority="14">
      <formula>H249=""</formula>
    </cfRule>
  </conditionalFormatting>
  <conditionalFormatting sqref="N255">
    <cfRule type="expression" dxfId="20" priority="13">
      <formula>H253=""</formula>
    </cfRule>
  </conditionalFormatting>
  <conditionalFormatting sqref="T251">
    <cfRule type="expression" dxfId="19" priority="12">
      <formula>H249=""</formula>
    </cfRule>
  </conditionalFormatting>
  <conditionalFormatting sqref="T255">
    <cfRule type="expression" dxfId="18" priority="11">
      <formula>H253=""</formula>
    </cfRule>
  </conditionalFormatting>
  <conditionalFormatting sqref="Q263">
    <cfRule type="expression" dxfId="17" priority="9">
      <formula>Q261&lt;&gt;"無効中止"</formula>
    </cfRule>
    <cfRule type="expression" dxfId="16" priority="10">
      <formula>AND(Q261="無効中止",Q263="")</formula>
    </cfRule>
  </conditionalFormatting>
  <conditionalFormatting sqref="T263">
    <cfRule type="expression" dxfId="15" priority="7">
      <formula>OR(Q261&lt;&gt;"無効中止",Q263="不明")</formula>
    </cfRule>
    <cfRule type="expression" dxfId="14" priority="8">
      <formula>AND(Q261="無効中止",Q263&lt;&gt;"不明",T263="")</formula>
    </cfRule>
  </conditionalFormatting>
  <conditionalFormatting sqref="V263">
    <cfRule type="expression" dxfId="13" priority="5">
      <formula>OR(Q261&lt;&gt;"無効中止",Q263="不明")</formula>
    </cfRule>
    <cfRule type="expression" dxfId="12" priority="6">
      <formula>AND(Q261="無効中止",Q263&lt;&gt;"不明",V263="")</formula>
    </cfRule>
  </conditionalFormatting>
  <conditionalFormatting sqref="H141">
    <cfRule type="expression" dxfId="11" priority="4">
      <formula>OR(AND(OR(E133="先進医療",E133="患者申出療養",E133="保険診療",E133="その他"),H141=""),AND(Q133="該当する",H141=""))</formula>
    </cfRule>
  </conditionalFormatting>
  <conditionalFormatting sqref="H141">
    <cfRule type="expression" dxfId="10" priority="3">
      <formula>OR(E133="",AND(E133="企業治験",Q133&lt;&gt;"該当する"),AND(E133="医師主導治験",Q133&lt;&gt;"該当する"))</formula>
    </cfRule>
  </conditionalFormatting>
  <conditionalFormatting sqref="H237">
    <cfRule type="expression" dxfId="9" priority="2">
      <formula>OR(AND(OR(E229="先進医療",E229="患者申出療養",E229="保険診療",E229="その他"),H237=""),AND(Q229="該当する",H237=""))</formula>
    </cfRule>
  </conditionalFormatting>
  <conditionalFormatting sqref="H237">
    <cfRule type="expression" dxfId="8" priority="1">
      <formula>OR(E229="",AND(E229="企業治験",Q229&lt;&gt;"該当する"),AND(E229="医師主導治験",Q229&lt;&gt;"該当する"))</formula>
    </cfRule>
  </conditionalFormatting>
  <dataValidations count="10">
    <dataValidation allowBlank="1" showInputMessage="1" promptTitle="数字 入力" prompt="不明な場合、_x000a_不明と入力" sqref="Q71:R71 Q167:R167 Q263:R263"/>
    <dataValidation allowBlank="1" showInputMessage="1" showErrorMessage="1" promptTitle="数字" prompt="入力" sqref="G13:H13 F67:G67 F69:G69 I75:J75 I83:J83 I91:J91 R17:S17 E19:F19 F163:G163 F165:G165 I171:J171 I179:J179 I187:J187 F259:G259 F261:G261 I267:J267 I275:J275 I283:J283"/>
    <dataValidation allowBlank="1" showInputMessage="1" showErrorMessage="1" promptTitle="文字入力" prompt="フリーテキスト" sqref="G11:P11 G7 G5"/>
    <dataValidation allowBlank="1" showInputMessage="1" showErrorMessage="1" promptTitle="フリーテキスト　入力" prompt="文字でご入力ください_x000a_治験の場合は、「治験」とご入力ください" sqref="H41 H137 H233"/>
    <dataValidation type="list" allowBlank="1" showInputMessage="1" showErrorMessage="1" sqref="F77:X77 F93:X93 F85:X85 F103:X103 F111:X111 F173:X173 F189:X189 F181:X181 F199:X199 F207:X207 F269:X269 F285:X285 F277:X277 F295:X295 F303:X303">
      <formula1>分類</formula1>
    </dataValidation>
    <dataValidation type="list" allowBlank="1" showInputMessage="1" showErrorMessage="1" promptTitle="CTCAE分類を選んでから選択" sqref="F87:X87 F95:X95 F113:X113 F183:X183 F191:X191 F209:X209 F279:X279 F287:X287 F305:X305">
      <formula1>INDIRECT(F85)</formula1>
    </dataValidation>
    <dataValidation allowBlank="1" showInputMessage="1" showErrorMessage="1" promptTitle="投与開始後にレジメンの変更情報がある場合" prompt="文字でご入力ください" sqref="H65:X65 H161:X161 H257:X257"/>
    <dataValidation type="list" allowBlank="1" showInputMessage="1" showErrorMessage="1" promptTitle="CTCAE分類を先に選択してください" sqref="F79:X79 F105:X105 F175:X175 F201:X201 F271:X271 F297:X297">
      <formula1>INDIRECT(F77)</formula1>
    </dataValidation>
    <dataValidation allowBlank="1" showInputMessage="1" showErrorMessage="1" promptTitle="フリーテキスト　入力" prompt="文字でご入力ください" sqref="H49 H53 H57 H61 H145 H149 H153 H157 H241 H245 H249 H253"/>
    <dataValidation allowBlank="1" showInputMessage="1" showErrorMessage="1" promptTitle="文字でご入力ください" prompt="企業治験または医師主導治験の場合、不要です" sqref="H45:X45 H141:X141 H237:X237"/>
  </dataValidations>
  <pageMargins left="0.7" right="0.7" top="0.75" bottom="0.75" header="0.3" footer="0.3"/>
  <pageSetup paperSize="9" scale="96" fitToHeight="0" orientation="portrait" r:id="rId1"/>
  <headerFooter>
    <oddFooter>&amp;C&amp;P</oddFooter>
  </headerFooter>
  <rowBreaks count="7" manualBreakCount="7">
    <brk id="20" min="1" max="23" man="1"/>
    <brk id="74" min="1" max="23" man="1"/>
    <brk id="116" min="1" max="23" man="1"/>
    <brk id="170" min="1" max="23" man="1"/>
    <brk id="212" min="1" max="23" man="1"/>
    <brk id="266" min="1" max="23" man="1"/>
    <brk id="307" min="1" max="23" man="1"/>
  </rowBreaks>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リスト!$ET$3:$ET$8</xm:f>
          </x14:formula1>
          <xm:sqref>F115:J115 F107:J107 F211:J211 F203:J203 F307:J307 F299:J299</xm:sqref>
        </x14:dataValidation>
        <x14:dataValidation type="list" allowBlank="1" showInputMessage="1" showErrorMessage="1">
          <x14:formula1>
            <xm:f>リスト!$EQ$3:$EQ$6</xm:f>
          </x14:formula1>
          <xm:sqref>H97:L97 H81:L81 H89:L89 H193:L193 H177:L177 H185:L185 H289:L289 H273:L273 H281:L281</xm:sqref>
        </x14:dataValidation>
        <x14:dataValidation type="list" allowBlank="1" showInputMessage="1" showErrorMessage="1">
          <x14:formula1>
            <xm:f>リスト!$DC$3:$DC$4</xm:f>
          </x14:formula1>
          <xm:sqref>Q37:T37 Q133:T133 Q229:T229</xm:sqref>
        </x14:dataValidation>
        <x14:dataValidation type="list" allowBlank="1" showInputMessage="1" showErrorMessage="1">
          <x14:formula1>
            <xm:f>リスト!$EA$3:$EA$5</xm:f>
          </x14:formula1>
          <xm:sqref>G27:H27 G123:H123 G219:H219</xm:sqref>
        </x14:dataValidation>
        <x14:dataValidation type="list" allowBlank="1" showInputMessage="1" showErrorMessage="1">
          <x14:formula1>
            <xm:f>リスト!$B$3:$B$33</xm:f>
          </x14:formula1>
          <xm:sqref>L13 K67 K69 N75 N83 N91 P23 W17 J19 V71 K163 K165 N171 N179 N187 P119 V167 K259 K261 N267 N275 N283 P215 V263</xm:sqref>
        </x14:dataValidation>
        <x14:dataValidation type="list" allowBlank="1" showInputMessage="1" showErrorMessage="1">
          <x14:formula1>
            <xm:f>リスト!$A$3:$A$14</xm:f>
          </x14:formula1>
          <xm:sqref>J13 I67 I69 L75 L83 L91 N23 U17 H19 T71 I163 I165 L171 L179 L187 N119 T167 I259 I261 L267 L275 L283 N215 T263</xm:sqref>
        </x14:dataValidation>
        <x14:dataValidation type="list" allowBlank="1" showInputMessage="1" showErrorMessage="1">
          <x14:formula1>
            <xm:f>リスト!$DY$3:$DY$6</xm:f>
          </x14:formula1>
          <xm:sqref>P19:V19</xm:sqref>
        </x14:dataValidation>
        <x14:dataValidation type="list" allowBlank="1" showInputMessage="1" showErrorMessage="1">
          <x14:formula1>
            <xm:f>リスト!$DX$3:$DX$5</xm:f>
          </x14:formula1>
          <xm:sqref>E17:J17</xm:sqref>
        </x14:dataValidation>
        <x14:dataValidation type="list" allowBlank="1" showInputMessage="1" showErrorMessage="1">
          <x14:formula1>
            <xm:f>リスト!$DZ$3:$DZ$4</xm:f>
          </x14:formula1>
          <xm:sqref>L25:M25 L121:M121 L217:M217</xm:sqref>
        </x14:dataValidation>
        <x14:dataValidation type="list" allowBlank="1" showInputMessage="1" showErrorMessage="1">
          <x14:formula1>
            <xm:f>リスト!$EL$3:$EL$7</xm:f>
          </x14:formula1>
          <xm:sqref>L33:X33 L129:X129 L225:X225</xm:sqref>
        </x14:dataValidation>
        <x14:dataValidation type="list" allowBlank="1" showInputMessage="1" showErrorMessage="1">
          <x14:formula1>
            <xm:f>リスト!$EB$3:$EB$5</xm:f>
          </x14:formula1>
          <xm:sqref>P29:T29 P125:T125 P221:T221</xm:sqref>
        </x14:dataValidation>
        <x14:dataValidation type="list" allowBlank="1" showInputMessage="1" showErrorMessage="1">
          <x14:formula1>
            <xm:f>リスト!$EC$3:$EC$4</xm:f>
          </x14:formula1>
          <xm:sqref>G31:H31 G127:H127 G223:H223</xm:sqref>
        </x14:dataValidation>
        <x14:dataValidation type="list" allowBlank="1" showInputMessage="1" showErrorMessage="1">
          <x14:formula1>
            <xm:f>リスト!$ED$3:$ED$4</xm:f>
          </x14:formula1>
          <xm:sqref>W31:X31 W127:X127 W223:X223</xm:sqref>
        </x14:dataValidation>
        <x14:dataValidation type="list" allowBlank="1" showInputMessage="1" showErrorMessage="1">
          <x14:formula1>
            <xm:f>リスト!$EE$3:$EE$4</xm:f>
          </x14:formula1>
          <xm:sqref>G35:H35 G131:H131 G227:H227</xm:sqref>
        </x14:dataValidation>
        <x14:dataValidation type="list" allowBlank="1" showInputMessage="1" showErrorMessage="1">
          <x14:formula1>
            <xm:f>リスト!$EF$3:$EF$8</xm:f>
          </x14:formula1>
          <xm:sqref>E37:H37 E133:H133 E229:H229</xm:sqref>
        </x14:dataValidation>
        <x14:dataValidation type="list" allowBlank="1" showInputMessage="1" showErrorMessage="1">
          <x14:formula1>
            <xm:f>リスト!$EH$3:$EH$8</xm:f>
          </x14:formula1>
          <xm:sqref>E39 E135 E231</xm:sqref>
        </x14:dataValidation>
        <x14:dataValidation type="list" allowBlank="1" showInputMessage="1" showErrorMessage="1">
          <x14:formula1>
            <xm:f>リスト!$EI$3:$EI$5</xm:f>
          </x14:formula1>
          <xm:sqref>Q39:T39 Q135:T135 Q231:T231</xm:sqref>
        </x14:dataValidation>
        <x14:dataValidation type="list" allowBlank="1" showInputMessage="1" showErrorMessage="1">
          <x14:formula1>
            <xm:f>リスト!$EN$3:$EN$9</xm:f>
          </x14:formula1>
          <xm:sqref>Q69:V69 Q165:V165 Q261:V261</xm:sqref>
        </x14:dataValidation>
        <x14:dataValidation type="list" allowBlank="1" showInputMessage="1" showErrorMessage="1">
          <x14:formula1>
            <xm:f>リスト!$EO$3:$EO$7</xm:f>
          </x14:formula1>
          <xm:sqref>F71:K71 F167:K167 F263:K263</xm:sqref>
        </x14:dataValidation>
        <x14:dataValidation type="list" allowBlank="1" showInputMessage="1" showErrorMessage="1">
          <x14:formula1>
            <xm:f>リスト!$EM$3:$EM$4</xm:f>
          </x14:formula1>
          <xm:sqref>Q67:S67 Q163:S163 Q259:S259</xm:sqref>
        </x14:dataValidation>
        <x14:dataValidation type="list" allowBlank="1" showInputMessage="1" showErrorMessage="1">
          <x14:formula1>
            <xm:f>リスト!$EP$3:$EP$5</xm:f>
          </x14:formula1>
          <xm:sqref>I73:M73 I169:M169 I265:M265</xm:sqref>
        </x14:dataValidation>
        <x14:dataValidation type="list" allowBlank="1" showInputMessage="1" showErrorMessage="1">
          <x14:formula1>
            <xm:f>リスト!$EJ$3:$EJ$6</xm:f>
          </x14:formula1>
          <xm:sqref>N47:P47 N51:P51 N55:P55 N59:P59 N63:P63 N143:P143 N147:P147 N151:P151 N155:P155 N159:P159 N239:P239 N243:P243 N247:P247 N251:P251 N255:P255</xm:sqref>
        </x14:dataValidation>
        <x14:dataValidation type="list" allowBlank="1" showInputMessage="1" showErrorMessage="1">
          <x14:formula1>
            <xm:f>リスト!$EK$3:$EK$9</xm:f>
          </x14:formula1>
          <xm:sqref>T47:V47 T51:V51 T55:V55 T59:V59 T63:V63 T143:V143 T147:V147 T151:V151 T155:V155 T159:V159 T239:V239 T243:V243 T247:V247 T251:V251 T255:V255</xm:sqref>
        </x14:dataValidation>
        <x14:dataValidation type="list" allowBlank="1" showInputMessage="1" showErrorMessage="1">
          <x14:formula1>
            <xm:f>リスト!$ER$3:$ER$4</xm:f>
          </x14:formula1>
          <xm:sqref>W75:X75 W83:X83 W91:X91 W171:X171 W179:X179 W187:X187 W267:X267 W275:X275 W283:X283</xm:sqref>
        </x14:dataValidation>
        <x14:dataValidation type="list" allowBlank="1" showInputMessage="1" showErrorMessage="1">
          <x14:formula1>
            <xm:f>リスト!$ES$3:$ES$4</xm:f>
          </x14:formula1>
          <xm:sqref>N99:O99 N195:O195 N291:O291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T52"/>
  <sheetViews>
    <sheetView topLeftCell="DI1" workbookViewId="0">
      <selection activeCell="EP23" sqref="EP23"/>
    </sheetView>
  </sheetViews>
  <sheetFormatPr defaultRowHeight="18.75" x14ac:dyDescent="0.4"/>
  <cols>
    <col min="1" max="2" width="3.5" bestFit="1" customWidth="1"/>
    <col min="3" max="5" width="13" bestFit="1" customWidth="1"/>
    <col min="6" max="6" width="27.625" bestFit="1" customWidth="1"/>
    <col min="7" max="7" width="25.5" bestFit="1" customWidth="1"/>
    <col min="8" max="8" width="11" bestFit="1" customWidth="1"/>
    <col min="9" max="9" width="21.25" bestFit="1" customWidth="1"/>
    <col min="10" max="10" width="9.5" bestFit="1" customWidth="1"/>
    <col min="11" max="11" width="26.125" bestFit="1" customWidth="1"/>
    <col min="12" max="12" width="15" bestFit="1" customWidth="1"/>
    <col min="13" max="13" width="24" bestFit="1" customWidth="1"/>
    <col min="14" max="14" width="15" bestFit="1" customWidth="1"/>
    <col min="15" max="15" width="11" bestFit="1" customWidth="1"/>
    <col min="16" max="16" width="18.875" bestFit="1" customWidth="1"/>
    <col min="17" max="17" width="23" bestFit="1" customWidth="1"/>
    <col min="18" max="18" width="16.625" bestFit="1" customWidth="1"/>
    <col min="19" max="19" width="23.5" bestFit="1" customWidth="1"/>
    <col min="20" max="20" width="56.25" bestFit="1" customWidth="1"/>
    <col min="21" max="21" width="17.25" bestFit="1" customWidth="1"/>
    <col min="22" max="22" width="18.125" bestFit="1" customWidth="1"/>
    <col min="23" max="23" width="21.75" bestFit="1" customWidth="1"/>
    <col min="24" max="24" width="31.125" bestFit="1" customWidth="1"/>
    <col min="25" max="25" width="27.625" bestFit="1" customWidth="1"/>
    <col min="26" max="26" width="36.875" bestFit="1" customWidth="1"/>
    <col min="27" max="27" width="19.25" bestFit="1" customWidth="1"/>
    <col min="28" max="28" width="55.625" bestFit="1" customWidth="1"/>
    <col min="29" max="29" width="39.375" bestFit="1" customWidth="1"/>
    <col min="30" max="30" width="26.5" bestFit="1" customWidth="1"/>
    <col min="31" max="31" width="13.375" bestFit="1" customWidth="1"/>
    <col min="32" max="32" width="12.375" bestFit="1" customWidth="1"/>
    <col min="33" max="33" width="37" bestFit="1" customWidth="1"/>
    <col min="34" max="34" width="29.25" bestFit="1" customWidth="1"/>
    <col min="35" max="35" width="13.375" bestFit="1" customWidth="1"/>
    <col min="36" max="36" width="38" bestFit="1" customWidth="1"/>
    <col min="37" max="37" width="13.375" bestFit="1" customWidth="1"/>
    <col min="38" max="38" width="38" bestFit="1" customWidth="1"/>
    <col min="39" max="39" width="13.375" bestFit="1" customWidth="1"/>
    <col min="40" max="40" width="38" bestFit="1" customWidth="1"/>
    <col min="41" max="41" width="13.375" bestFit="1" customWidth="1"/>
    <col min="42" max="42" width="33.625" bestFit="1" customWidth="1"/>
    <col min="43" max="43" width="38.375" bestFit="1" customWidth="1"/>
    <col min="44" max="44" width="47.75" bestFit="1" customWidth="1"/>
    <col min="45" max="45" width="22" bestFit="1" customWidth="1"/>
    <col min="46" max="46" width="31.375" bestFit="1" customWidth="1"/>
    <col min="47" max="47" width="14.875" bestFit="1" customWidth="1"/>
    <col min="48" max="48" width="38" bestFit="1" customWidth="1"/>
    <col min="49" max="49" width="17.25" bestFit="1" customWidth="1"/>
    <col min="50" max="54" width="13.875" bestFit="1" customWidth="1"/>
    <col min="55" max="55" width="26.5" bestFit="1" customWidth="1"/>
    <col min="56" max="56" width="13.875" bestFit="1" customWidth="1"/>
    <col min="57" max="57" width="26.5" bestFit="1" customWidth="1"/>
    <col min="58" max="58" width="15.125" bestFit="1" customWidth="1"/>
    <col min="59" max="59" width="33.375" bestFit="1" customWidth="1"/>
    <col min="60" max="60" width="19.375" bestFit="1" customWidth="1"/>
    <col min="61" max="61" width="28.75" bestFit="1" customWidth="1"/>
    <col min="62" max="62" width="15.625" bestFit="1" customWidth="1"/>
    <col min="63" max="63" width="11" bestFit="1" customWidth="1"/>
    <col min="64" max="64" width="27" bestFit="1" customWidth="1"/>
    <col min="65" max="65" width="13.875" bestFit="1" customWidth="1"/>
    <col min="66" max="66" width="11.125" bestFit="1" customWidth="1"/>
    <col min="67" max="67" width="27" bestFit="1" customWidth="1"/>
    <col min="68" max="68" width="13.875" bestFit="1" customWidth="1"/>
    <col min="69" max="69" width="40.5" bestFit="1" customWidth="1"/>
    <col min="70" max="70" width="38.375" bestFit="1" customWidth="1"/>
    <col min="71" max="71" width="23.25" bestFit="1" customWidth="1"/>
    <col min="72" max="72" width="13.875" bestFit="1" customWidth="1"/>
    <col min="73" max="73" width="13.875" customWidth="1"/>
    <col min="74" max="74" width="26.75" bestFit="1" customWidth="1"/>
    <col min="75" max="77" width="13.875" bestFit="1" customWidth="1"/>
    <col min="78" max="78" width="13.875" customWidth="1"/>
    <col min="79" max="79" width="32.625" bestFit="1" customWidth="1"/>
    <col min="80" max="80" width="13.875" bestFit="1" customWidth="1"/>
    <col min="81" max="81" width="18.375" bestFit="1" customWidth="1"/>
    <col min="82" max="82" width="27.625" bestFit="1" customWidth="1"/>
    <col min="83" max="83" width="14.125" bestFit="1" customWidth="1"/>
    <col min="84" max="84" width="40.5" bestFit="1" customWidth="1"/>
    <col min="85" max="85" width="14.875" bestFit="1" customWidth="1"/>
    <col min="86" max="86" width="38" bestFit="1" customWidth="1"/>
    <col min="87" max="87" width="14.875" customWidth="1"/>
    <col min="88" max="88" width="38" bestFit="1" customWidth="1"/>
    <col min="89" max="89" width="17.5" bestFit="1" customWidth="1"/>
    <col min="90" max="90" width="26.75" bestFit="1" customWidth="1"/>
    <col min="91" max="91" width="13.875" bestFit="1" customWidth="1"/>
    <col min="92" max="92" width="26.5" bestFit="1" customWidth="1"/>
    <col min="93" max="93" width="13.875" bestFit="1" customWidth="1"/>
    <col min="94" max="94" width="26.5" bestFit="1" customWidth="1"/>
    <col min="95" max="95" width="13.875" bestFit="1" customWidth="1"/>
    <col min="96" max="96" width="26.5" bestFit="1" customWidth="1"/>
    <col min="97" max="97" width="13.875" bestFit="1" customWidth="1"/>
    <col min="98" max="98" width="26.5" bestFit="1" customWidth="1"/>
    <col min="99" max="99" width="13.875" bestFit="1" customWidth="1"/>
    <col min="100" max="100" width="26.5" bestFit="1" customWidth="1"/>
    <col min="101" max="101" width="13.875" bestFit="1" customWidth="1"/>
    <col min="102" max="102" width="26.5" bestFit="1" customWidth="1"/>
    <col min="103" max="103" width="19.25" bestFit="1" customWidth="1"/>
    <col min="104" max="104" width="28.625" bestFit="1" customWidth="1"/>
    <col min="105" max="105" width="19.25" bestFit="1" customWidth="1"/>
    <col min="106" max="106" width="13" bestFit="1" customWidth="1"/>
    <col min="107" max="107" width="23.5" bestFit="1" customWidth="1"/>
    <col min="108" max="108" width="12.125" bestFit="1" customWidth="1"/>
    <col min="109" max="109" width="13" bestFit="1" customWidth="1"/>
    <col min="111" max="111" width="9" bestFit="1" customWidth="1"/>
    <col min="112" max="112" width="19.25" bestFit="1" customWidth="1"/>
    <col min="113" max="113" width="15.875" bestFit="1" customWidth="1"/>
    <col min="114" max="114" width="26.125" bestFit="1" customWidth="1"/>
    <col min="115" max="115" width="21.875" bestFit="1" customWidth="1"/>
    <col min="116" max="116" width="21.875" customWidth="1"/>
    <col min="117" max="117" width="31.75" bestFit="1" customWidth="1"/>
    <col min="118" max="118" width="31.75" customWidth="1"/>
    <col min="119" max="119" width="36.5" bestFit="1" customWidth="1"/>
    <col min="120" max="120" width="54.25" bestFit="1" customWidth="1"/>
    <col min="121" max="121" width="77.5" bestFit="1" customWidth="1"/>
    <col min="122" max="122" width="13" bestFit="1" customWidth="1"/>
    <col min="123" max="123" width="12.125" bestFit="1" customWidth="1"/>
    <col min="125" max="125" width="9.125" bestFit="1" customWidth="1"/>
    <col min="127" max="127" width="19.25" bestFit="1" customWidth="1"/>
    <col min="128" max="128" width="21.375" bestFit="1" customWidth="1"/>
    <col min="129" max="129" width="25.5" bestFit="1" customWidth="1"/>
    <col min="130" max="130" width="36.5" bestFit="1" customWidth="1"/>
    <col min="131" max="131" width="19.125" bestFit="1" customWidth="1"/>
    <col min="132" max="132" width="27.625" bestFit="1" customWidth="1"/>
    <col min="133" max="133" width="17.25" bestFit="1" customWidth="1"/>
    <col min="134" max="134" width="42.125" bestFit="1" customWidth="1"/>
    <col min="135" max="135" width="12.875" bestFit="1" customWidth="1"/>
    <col min="136" max="136" width="13" bestFit="1" customWidth="1"/>
    <col min="137" max="137" width="23.5" bestFit="1" customWidth="1"/>
    <col min="138" max="138" width="27.5" bestFit="1" customWidth="1"/>
    <col min="142" max="142" width="38" bestFit="1" customWidth="1"/>
    <col min="143" max="143" width="9" bestFit="1" customWidth="1"/>
    <col min="144" max="144" width="19.25" bestFit="1" customWidth="1"/>
    <col min="145" max="145" width="15.875" bestFit="1" customWidth="1"/>
    <col min="146" max="146" width="26.125" bestFit="1" customWidth="1"/>
    <col min="147" max="147" width="21.875" bestFit="1" customWidth="1"/>
    <col min="148" max="148" width="21.875" customWidth="1"/>
    <col min="149" max="149" width="31.75" bestFit="1" customWidth="1"/>
    <col min="150" max="150" width="11" bestFit="1" customWidth="1"/>
  </cols>
  <sheetData>
    <row r="1" spans="1:150" x14ac:dyDescent="0.4">
      <c r="AE1" s="18" t="s">
        <v>2574</v>
      </c>
      <c r="AF1" s="18"/>
      <c r="AG1" s="18"/>
      <c r="AH1" s="18"/>
      <c r="AI1" s="18"/>
      <c r="AJ1" s="18"/>
      <c r="AK1" s="18"/>
      <c r="AL1" s="18"/>
      <c r="AM1" s="18"/>
      <c r="AN1" s="18"/>
      <c r="AO1" s="18"/>
      <c r="AP1" s="18"/>
      <c r="AQ1" s="18"/>
      <c r="AR1" s="18"/>
      <c r="AS1" s="18"/>
      <c r="AT1" s="18"/>
      <c r="AU1" s="18"/>
      <c r="AV1" s="18"/>
      <c r="AW1" s="18"/>
      <c r="AX1" s="19" t="s">
        <v>2575</v>
      </c>
      <c r="AY1" s="19"/>
      <c r="AZ1" s="19"/>
      <c r="BA1" s="19"/>
      <c r="BB1" s="19"/>
      <c r="BC1" s="19"/>
      <c r="BD1" s="19"/>
      <c r="BE1" s="19"/>
      <c r="BF1" s="19"/>
      <c r="BG1" s="19"/>
      <c r="BH1" s="19"/>
      <c r="BI1" s="19"/>
      <c r="BJ1" s="20" t="s">
        <v>2576</v>
      </c>
      <c r="BK1" s="20"/>
      <c r="BL1" s="20"/>
      <c r="BM1" s="20"/>
      <c r="BN1" s="20"/>
      <c r="BO1" s="20"/>
      <c r="BP1" s="20"/>
      <c r="BQ1" s="20"/>
      <c r="BR1" s="20"/>
      <c r="BS1" s="20"/>
      <c r="BT1" s="20"/>
      <c r="BU1" s="20"/>
      <c r="BV1" s="20"/>
      <c r="BW1" s="21" t="s">
        <v>2577</v>
      </c>
      <c r="BX1" s="21"/>
      <c r="BY1" s="21"/>
      <c r="BZ1" s="22" t="s">
        <v>2578</v>
      </c>
      <c r="CA1" s="22"/>
      <c r="CB1" s="22"/>
      <c r="CC1" s="23" t="s">
        <v>2579</v>
      </c>
      <c r="CD1" s="23"/>
      <c r="CE1" s="23"/>
      <c r="CF1" s="23"/>
      <c r="CG1" s="24" t="s">
        <v>2580</v>
      </c>
      <c r="CH1" s="24"/>
      <c r="CI1" s="24"/>
      <c r="CJ1" s="24"/>
      <c r="CK1" s="25" t="s">
        <v>2581</v>
      </c>
      <c r="CL1" s="25"/>
      <c r="CM1" s="26" t="s">
        <v>2582</v>
      </c>
      <c r="CN1" s="26"/>
      <c r="CO1" s="26"/>
      <c r="CP1" s="26"/>
      <c r="CQ1" s="27" t="s">
        <v>2583</v>
      </c>
      <c r="CR1" s="27"/>
      <c r="CS1" s="27"/>
      <c r="CT1" s="27"/>
      <c r="CU1" s="28" t="s">
        <v>2584</v>
      </c>
      <c r="CV1" s="28"/>
      <c r="CW1" s="28"/>
      <c r="CX1" s="28"/>
      <c r="CY1" s="28"/>
      <c r="CZ1" s="28"/>
      <c r="DF1" s="29"/>
      <c r="DM1" s="29" t="s">
        <v>2597</v>
      </c>
      <c r="DN1" s="29"/>
      <c r="DT1" s="29"/>
      <c r="DZ1" s="64" t="s">
        <v>2751</v>
      </c>
      <c r="EA1" s="63"/>
      <c r="EB1" s="63"/>
      <c r="EC1" s="63"/>
      <c r="ED1" s="63"/>
      <c r="EE1" s="63"/>
      <c r="EF1" s="63"/>
      <c r="EG1" s="63"/>
      <c r="EH1" s="63"/>
      <c r="EI1" s="29"/>
      <c r="EJ1" s="63"/>
      <c r="EK1" s="63"/>
      <c r="EL1" s="63"/>
      <c r="EM1" s="63"/>
      <c r="EN1" s="63"/>
      <c r="EO1" s="63"/>
      <c r="EP1" s="63"/>
      <c r="EQ1" s="63"/>
      <c r="ER1" s="63"/>
      <c r="ES1" s="29"/>
      <c r="ET1" s="63"/>
    </row>
    <row r="2" spans="1:150" x14ac:dyDescent="0.4">
      <c r="A2" s="3" t="s">
        <v>1726</v>
      </c>
      <c r="B2" s="3" t="s">
        <v>7</v>
      </c>
      <c r="C2" s="3" t="s">
        <v>2</v>
      </c>
      <c r="D2" s="3" t="s">
        <v>38</v>
      </c>
      <c r="E2" s="3" t="s">
        <v>43</v>
      </c>
      <c r="F2" s="3" t="s">
        <v>76</v>
      </c>
      <c r="G2" s="3" t="s">
        <v>1950</v>
      </c>
      <c r="H2" s="3" t="s">
        <v>80</v>
      </c>
      <c r="I2" s="3" t="s">
        <v>89</v>
      </c>
      <c r="J2" s="3" t="s">
        <v>91</v>
      </c>
      <c r="K2" s="3" t="s">
        <v>96</v>
      </c>
      <c r="L2" s="3" t="s">
        <v>333</v>
      </c>
      <c r="M2" s="3" t="s">
        <v>104</v>
      </c>
      <c r="N2" s="3" t="s">
        <v>106</v>
      </c>
      <c r="O2" s="3" t="s">
        <v>107</v>
      </c>
      <c r="P2" s="3" t="s">
        <v>109</v>
      </c>
      <c r="Q2" s="3" t="s">
        <v>120</v>
      </c>
      <c r="R2" s="3" t="s">
        <v>136</v>
      </c>
      <c r="S2" s="3" t="s">
        <v>1977</v>
      </c>
      <c r="T2" s="3" t="s">
        <v>1978</v>
      </c>
      <c r="U2" s="3" t="s">
        <v>341</v>
      </c>
      <c r="V2" s="3" t="s">
        <v>345</v>
      </c>
      <c r="W2" s="3" t="s">
        <v>2014</v>
      </c>
      <c r="X2" s="3" t="s">
        <v>2015</v>
      </c>
      <c r="Y2" s="3" t="s">
        <v>2018</v>
      </c>
      <c r="Z2" s="3" t="s">
        <v>2019</v>
      </c>
      <c r="AA2" s="3" t="s">
        <v>2023</v>
      </c>
      <c r="AB2" s="3" t="s">
        <v>2026</v>
      </c>
      <c r="AC2" s="3" t="s">
        <v>2029</v>
      </c>
      <c r="AD2" s="3" t="s">
        <v>2031</v>
      </c>
      <c r="AE2" s="3" t="s">
        <v>352</v>
      </c>
      <c r="AF2" s="3" t="s">
        <v>353</v>
      </c>
      <c r="AG2" s="3" t="s">
        <v>361</v>
      </c>
      <c r="AH2" s="3" t="s">
        <v>364</v>
      </c>
      <c r="AI2" s="3" t="s">
        <v>366</v>
      </c>
      <c r="AJ2" s="3" t="s">
        <v>367</v>
      </c>
      <c r="AK2" s="3" t="s">
        <v>370</v>
      </c>
      <c r="AL2" s="3" t="s">
        <v>2038</v>
      </c>
      <c r="AM2" s="3" t="s">
        <v>371</v>
      </c>
      <c r="AN2" s="3" t="s">
        <v>2042</v>
      </c>
      <c r="AO2" s="3" t="s">
        <v>372</v>
      </c>
      <c r="AP2" s="3" t="s">
        <v>373</v>
      </c>
      <c r="AQ2" s="3" t="s">
        <v>2045</v>
      </c>
      <c r="AR2" s="3" t="s">
        <v>2046</v>
      </c>
      <c r="AS2" s="3" t="s">
        <v>2047</v>
      </c>
      <c r="AT2" s="3" t="s">
        <v>2048</v>
      </c>
      <c r="AU2" s="3" t="s">
        <v>2049</v>
      </c>
      <c r="AV2" s="3" t="s">
        <v>2050</v>
      </c>
      <c r="AW2" s="3" t="s">
        <v>376</v>
      </c>
      <c r="AX2" s="3" t="s">
        <v>385</v>
      </c>
      <c r="AY2" s="3" t="s">
        <v>391</v>
      </c>
      <c r="AZ2" s="3" t="s">
        <v>392</v>
      </c>
      <c r="BA2" s="3" t="s">
        <v>393</v>
      </c>
      <c r="BB2" s="3" t="s">
        <v>394</v>
      </c>
      <c r="BC2" s="3" t="s">
        <v>2054</v>
      </c>
      <c r="BD2" s="3" t="s">
        <v>395</v>
      </c>
      <c r="BE2" s="3" t="s">
        <v>2056</v>
      </c>
      <c r="BF2" s="3" t="s">
        <v>2058</v>
      </c>
      <c r="BG2" s="3" t="s">
        <v>2059</v>
      </c>
      <c r="BH2" s="3" t="s">
        <v>2062</v>
      </c>
      <c r="BI2" s="3" t="s">
        <v>2063</v>
      </c>
      <c r="BJ2" s="3" t="s">
        <v>401</v>
      </c>
      <c r="BK2" s="3" t="s">
        <v>402</v>
      </c>
      <c r="BL2" s="3" t="s">
        <v>409</v>
      </c>
      <c r="BM2" s="3" t="s">
        <v>411</v>
      </c>
      <c r="BN2" s="3" t="s">
        <v>412</v>
      </c>
      <c r="BO2" s="3" t="s">
        <v>413</v>
      </c>
      <c r="BP2" s="3" t="s">
        <v>414</v>
      </c>
      <c r="BQ2" s="3" t="s">
        <v>2066</v>
      </c>
      <c r="BR2" s="3" t="s">
        <v>2068</v>
      </c>
      <c r="BS2" s="3" t="s">
        <v>2070</v>
      </c>
      <c r="BT2" s="3" t="s">
        <v>415</v>
      </c>
      <c r="BU2" s="3" t="s">
        <v>416</v>
      </c>
      <c r="BV2" s="3" t="s">
        <v>2570</v>
      </c>
      <c r="BW2" s="3" t="s">
        <v>418</v>
      </c>
      <c r="BX2" s="3" t="s">
        <v>419</v>
      </c>
      <c r="BY2" s="3" t="s">
        <v>420</v>
      </c>
      <c r="BZ2" s="3" t="s">
        <v>416</v>
      </c>
      <c r="CA2" s="3" t="s">
        <v>2071</v>
      </c>
      <c r="CB2" s="3" t="s">
        <v>2075</v>
      </c>
      <c r="CC2" s="3" t="s">
        <v>2078</v>
      </c>
      <c r="CD2" s="3" t="s">
        <v>2079</v>
      </c>
      <c r="CE2" s="3" t="s">
        <v>2081</v>
      </c>
      <c r="CF2" s="3" t="s">
        <v>2082</v>
      </c>
      <c r="CG2" s="3" t="s">
        <v>2049</v>
      </c>
      <c r="CH2" s="3" t="s">
        <v>2083</v>
      </c>
      <c r="CI2" s="3" t="s">
        <v>2084</v>
      </c>
      <c r="CJ2" s="3" t="s">
        <v>2085</v>
      </c>
      <c r="CK2" s="3" t="s">
        <v>2086</v>
      </c>
      <c r="CL2" s="3" t="s">
        <v>2087</v>
      </c>
      <c r="CM2" s="3" t="s">
        <v>394</v>
      </c>
      <c r="CN2" s="3" t="s">
        <v>2571</v>
      </c>
      <c r="CO2" s="3" t="s">
        <v>395</v>
      </c>
      <c r="CP2" s="3" t="s">
        <v>2056</v>
      </c>
      <c r="CQ2" s="3" t="s">
        <v>394</v>
      </c>
      <c r="CR2" s="3" t="s">
        <v>2571</v>
      </c>
      <c r="CS2" s="3" t="s">
        <v>395</v>
      </c>
      <c r="CT2" s="3" t="s">
        <v>2056</v>
      </c>
      <c r="CU2" s="3" t="s">
        <v>394</v>
      </c>
      <c r="CV2" s="3" t="s">
        <v>2571</v>
      </c>
      <c r="CW2" s="3" t="s">
        <v>395</v>
      </c>
      <c r="CX2" s="3" t="s">
        <v>2056</v>
      </c>
      <c r="CY2" s="3" t="s">
        <v>2572</v>
      </c>
      <c r="CZ2" s="3" t="s">
        <v>2573</v>
      </c>
      <c r="DA2" s="3" t="s">
        <v>655</v>
      </c>
      <c r="DB2" s="3" t="s">
        <v>1780</v>
      </c>
      <c r="DC2" s="3" t="s">
        <v>1788</v>
      </c>
      <c r="DD2" s="3" t="s">
        <v>656</v>
      </c>
      <c r="DE2" s="3" t="s">
        <v>657</v>
      </c>
      <c r="DF2" s="3" t="s">
        <v>662</v>
      </c>
      <c r="DG2" s="5" t="s">
        <v>698</v>
      </c>
      <c r="DH2" s="3" t="s">
        <v>665</v>
      </c>
      <c r="DI2" s="3" t="s">
        <v>2746</v>
      </c>
      <c r="DJ2" s="3" t="s">
        <v>675</v>
      </c>
      <c r="DK2" s="3" t="s">
        <v>678</v>
      </c>
      <c r="DL2" s="3" t="s">
        <v>2590</v>
      </c>
      <c r="DM2" s="3" t="s">
        <v>2593</v>
      </c>
      <c r="DN2" s="3" t="s">
        <v>2596</v>
      </c>
      <c r="DO2" s="3" t="s">
        <v>1684</v>
      </c>
      <c r="DP2" s="3" t="s">
        <v>1687</v>
      </c>
      <c r="DQ2" s="3" t="s">
        <v>1710</v>
      </c>
      <c r="DR2" s="3" t="s">
        <v>1690</v>
      </c>
      <c r="DS2" s="3" t="s">
        <v>1696</v>
      </c>
      <c r="DT2" s="3" t="s">
        <v>1697</v>
      </c>
      <c r="DU2" s="3" t="s">
        <v>1702</v>
      </c>
      <c r="DV2" s="3" t="s">
        <v>1707</v>
      </c>
      <c r="DW2" s="3" t="s">
        <v>1708</v>
      </c>
      <c r="DX2" s="3" t="s">
        <v>1719</v>
      </c>
      <c r="DY2" s="3" t="s">
        <v>1722</v>
      </c>
      <c r="DZ2" s="3" t="s">
        <v>1684</v>
      </c>
      <c r="EA2" s="3" t="s">
        <v>2721</v>
      </c>
      <c r="EB2" s="3" t="s">
        <v>2722</v>
      </c>
      <c r="EC2" s="3" t="s">
        <v>2723</v>
      </c>
      <c r="ED2" s="3" t="s">
        <v>2724</v>
      </c>
      <c r="EE2" s="3" t="s">
        <v>2725</v>
      </c>
      <c r="EF2" s="3" t="s">
        <v>2726</v>
      </c>
      <c r="EG2" s="3" t="s">
        <v>2729</v>
      </c>
      <c r="EH2" s="3" t="s">
        <v>2730</v>
      </c>
      <c r="EI2" s="3" t="s">
        <v>662</v>
      </c>
      <c r="EJ2" s="3" t="s">
        <v>2736</v>
      </c>
      <c r="EK2" s="3" t="s">
        <v>2737</v>
      </c>
      <c r="EL2" s="3" t="s">
        <v>2740</v>
      </c>
      <c r="EM2" s="5" t="s">
        <v>698</v>
      </c>
      <c r="EN2" s="3" t="s">
        <v>2745</v>
      </c>
      <c r="EO2" s="3" t="s">
        <v>2755</v>
      </c>
      <c r="EP2" s="3" t="s">
        <v>2748</v>
      </c>
      <c r="EQ2" s="3" t="s">
        <v>2749</v>
      </c>
      <c r="ER2" s="3" t="s">
        <v>2590</v>
      </c>
      <c r="ES2" s="3" t="s">
        <v>2593</v>
      </c>
      <c r="ET2" s="3" t="s">
        <v>2750</v>
      </c>
    </row>
    <row r="3" spans="1:150" x14ac:dyDescent="0.4">
      <c r="A3">
        <v>1</v>
      </c>
      <c r="B3">
        <v>1</v>
      </c>
      <c r="C3" t="s">
        <v>35</v>
      </c>
      <c r="D3" t="s">
        <v>39</v>
      </c>
      <c r="E3" t="s">
        <v>44</v>
      </c>
      <c r="F3" t="s">
        <v>47</v>
      </c>
      <c r="G3" t="s">
        <v>1956</v>
      </c>
      <c r="H3" t="s">
        <v>84</v>
      </c>
      <c r="I3" t="s">
        <v>84</v>
      </c>
      <c r="J3" s="4">
        <v>0</v>
      </c>
      <c r="K3" t="s">
        <v>83</v>
      </c>
      <c r="L3" t="s">
        <v>102</v>
      </c>
      <c r="M3" t="s">
        <v>83</v>
      </c>
      <c r="N3" t="s">
        <v>102</v>
      </c>
      <c r="O3" t="s">
        <v>83</v>
      </c>
      <c r="P3" t="s">
        <v>110</v>
      </c>
      <c r="Q3" t="s">
        <v>121</v>
      </c>
      <c r="R3" t="s">
        <v>126</v>
      </c>
      <c r="S3" t="s">
        <v>83</v>
      </c>
      <c r="T3" t="s">
        <v>1979</v>
      </c>
      <c r="U3" t="s">
        <v>83</v>
      </c>
      <c r="V3" t="s">
        <v>342</v>
      </c>
      <c r="W3" t="s">
        <v>347</v>
      </c>
      <c r="X3" t="s">
        <v>2016</v>
      </c>
      <c r="Y3" t="s">
        <v>347</v>
      </c>
      <c r="Z3" t="s">
        <v>2020</v>
      </c>
      <c r="AA3" t="s">
        <v>2024</v>
      </c>
      <c r="AB3" t="s">
        <v>2027</v>
      </c>
      <c r="AC3" t="s">
        <v>2030</v>
      </c>
      <c r="AD3" t="s">
        <v>2016</v>
      </c>
      <c r="AE3" t="s">
        <v>347</v>
      </c>
      <c r="AF3" t="s">
        <v>354</v>
      </c>
      <c r="AG3" t="s">
        <v>362</v>
      </c>
      <c r="AH3" t="s">
        <v>347</v>
      </c>
      <c r="AI3" t="s">
        <v>347</v>
      </c>
      <c r="AJ3" t="s">
        <v>2034</v>
      </c>
      <c r="AK3" t="s">
        <v>347</v>
      </c>
      <c r="AL3" t="s">
        <v>2016</v>
      </c>
      <c r="AM3" t="s">
        <v>347</v>
      </c>
      <c r="AN3" t="s">
        <v>2037</v>
      </c>
      <c r="AO3" t="s">
        <v>347</v>
      </c>
      <c r="AP3" t="s">
        <v>374</v>
      </c>
      <c r="AQ3" t="s">
        <v>347</v>
      </c>
      <c r="AR3" t="s">
        <v>2051</v>
      </c>
      <c r="AS3" t="s">
        <v>347</v>
      </c>
      <c r="AT3" t="s">
        <v>2053</v>
      </c>
      <c r="AU3" t="s">
        <v>347</v>
      </c>
      <c r="AV3" t="s">
        <v>2037</v>
      </c>
      <c r="AW3" t="s">
        <v>83</v>
      </c>
      <c r="AX3" t="s">
        <v>347</v>
      </c>
      <c r="AY3" t="s">
        <v>347</v>
      </c>
      <c r="AZ3" t="s">
        <v>347</v>
      </c>
      <c r="BA3" t="s">
        <v>347</v>
      </c>
      <c r="BB3" t="s">
        <v>347</v>
      </c>
      <c r="BC3" t="s">
        <v>2057</v>
      </c>
      <c r="BD3" t="s">
        <v>347</v>
      </c>
      <c r="BE3" t="s">
        <v>2057</v>
      </c>
      <c r="BF3" t="s">
        <v>347</v>
      </c>
      <c r="BG3" t="s">
        <v>2060</v>
      </c>
      <c r="BH3" t="s">
        <v>347</v>
      </c>
      <c r="BI3" t="s">
        <v>2016</v>
      </c>
      <c r="BJ3" t="s">
        <v>347</v>
      </c>
      <c r="BK3" t="s">
        <v>403</v>
      </c>
      <c r="BL3" t="s">
        <v>410</v>
      </c>
      <c r="BM3" t="s">
        <v>347</v>
      </c>
      <c r="BN3" t="s">
        <v>403</v>
      </c>
      <c r="BO3" t="s">
        <v>410</v>
      </c>
      <c r="BP3" t="s">
        <v>347</v>
      </c>
      <c r="BQ3" t="s">
        <v>2067</v>
      </c>
      <c r="BR3" t="s">
        <v>2069</v>
      </c>
      <c r="BS3" t="s">
        <v>347</v>
      </c>
      <c r="BT3" t="s">
        <v>347</v>
      </c>
      <c r="BU3" t="s">
        <v>347</v>
      </c>
      <c r="BV3" t="s">
        <v>2064</v>
      </c>
      <c r="BW3" t="s">
        <v>347</v>
      </c>
      <c r="BX3" t="s">
        <v>347</v>
      </c>
      <c r="BY3" t="s">
        <v>421</v>
      </c>
      <c r="BZ3" t="s">
        <v>347</v>
      </c>
      <c r="CA3" t="s">
        <v>2072</v>
      </c>
      <c r="CB3" t="s">
        <v>2076</v>
      </c>
      <c r="CC3" t="s">
        <v>347</v>
      </c>
      <c r="CD3" t="s">
        <v>2080</v>
      </c>
      <c r="CE3" t="s">
        <v>347</v>
      </c>
      <c r="CF3" t="s">
        <v>2067</v>
      </c>
      <c r="CG3" t="s">
        <v>347</v>
      </c>
      <c r="CH3" t="s">
        <v>2037</v>
      </c>
      <c r="CI3" t="s">
        <v>347</v>
      </c>
      <c r="CJ3" t="s">
        <v>2037</v>
      </c>
      <c r="CK3" t="s">
        <v>347</v>
      </c>
      <c r="CL3" t="s">
        <v>2016</v>
      </c>
      <c r="CM3" t="s">
        <v>347</v>
      </c>
      <c r="CN3" t="s">
        <v>2057</v>
      </c>
      <c r="CO3" t="s">
        <v>347</v>
      </c>
      <c r="CP3" t="s">
        <v>2057</v>
      </c>
      <c r="CQ3" t="s">
        <v>347</v>
      </c>
      <c r="CR3" t="s">
        <v>2016</v>
      </c>
      <c r="CS3" t="s">
        <v>347</v>
      </c>
      <c r="CT3" t="s">
        <v>2016</v>
      </c>
      <c r="CU3" t="s">
        <v>347</v>
      </c>
      <c r="CV3" t="s">
        <v>2016</v>
      </c>
      <c r="CW3" t="s">
        <v>347</v>
      </c>
      <c r="CX3" t="s">
        <v>2016</v>
      </c>
      <c r="CY3" t="s">
        <v>347</v>
      </c>
      <c r="CZ3" t="s">
        <v>2586</v>
      </c>
      <c r="DA3" t="s">
        <v>85</v>
      </c>
      <c r="DB3" t="s">
        <v>1781</v>
      </c>
      <c r="DC3" t="s">
        <v>1789</v>
      </c>
      <c r="DD3" t="s">
        <v>685</v>
      </c>
      <c r="DE3" t="s">
        <v>658</v>
      </c>
      <c r="DF3" t="s">
        <v>1792</v>
      </c>
      <c r="DG3" t="s">
        <v>1678</v>
      </c>
      <c r="DH3" t="s">
        <v>666</v>
      </c>
      <c r="DI3" t="s">
        <v>701</v>
      </c>
      <c r="DJ3" t="s">
        <v>676</v>
      </c>
      <c r="DK3" t="s">
        <v>679</v>
      </c>
      <c r="DL3" t="s">
        <v>2591</v>
      </c>
      <c r="DM3" t="s">
        <v>2594</v>
      </c>
      <c r="DN3" t="s">
        <v>2598</v>
      </c>
      <c r="DO3" t="s">
        <v>1685</v>
      </c>
      <c r="DP3" t="s">
        <v>1688</v>
      </c>
      <c r="DQ3" t="s">
        <v>1711</v>
      </c>
      <c r="DR3" t="s">
        <v>1691</v>
      </c>
      <c r="DS3" t="s">
        <v>685</v>
      </c>
      <c r="DT3" t="s">
        <v>1792</v>
      </c>
      <c r="DU3" t="s">
        <v>1698</v>
      </c>
      <c r="DV3" t="s">
        <v>1703</v>
      </c>
      <c r="DW3" t="s">
        <v>666</v>
      </c>
      <c r="DX3" t="s">
        <v>1720</v>
      </c>
      <c r="DY3" t="s">
        <v>1723</v>
      </c>
      <c r="DZ3" t="s">
        <v>2720</v>
      </c>
      <c r="EA3" t="s">
        <v>85</v>
      </c>
      <c r="EB3" t="s">
        <v>1688</v>
      </c>
      <c r="EC3" t="s">
        <v>85</v>
      </c>
      <c r="ED3" t="s">
        <v>85</v>
      </c>
      <c r="EE3" t="s">
        <v>2720</v>
      </c>
      <c r="EF3" t="s">
        <v>1691</v>
      </c>
      <c r="EG3" t="s">
        <v>2727</v>
      </c>
      <c r="EH3" t="s">
        <v>2731</v>
      </c>
      <c r="EI3" t="s">
        <v>1792</v>
      </c>
      <c r="EJ3" t="s">
        <v>1698</v>
      </c>
      <c r="EK3" t="s">
        <v>1703</v>
      </c>
      <c r="EL3" t="s">
        <v>2741</v>
      </c>
      <c r="EM3" t="s">
        <v>1678</v>
      </c>
      <c r="EN3" t="s">
        <v>666</v>
      </c>
      <c r="EO3" t="s">
        <v>2747</v>
      </c>
      <c r="EP3" t="s">
        <v>676</v>
      </c>
      <c r="EQ3" t="s">
        <v>679</v>
      </c>
      <c r="ER3" t="s">
        <v>2591</v>
      </c>
      <c r="ES3" t="s">
        <v>2594</v>
      </c>
      <c r="ET3" t="s">
        <v>2598</v>
      </c>
    </row>
    <row r="4" spans="1:150" x14ac:dyDescent="0.4">
      <c r="A4">
        <v>2</v>
      </c>
      <c r="B4">
        <v>2</v>
      </c>
      <c r="C4" t="s">
        <v>36</v>
      </c>
      <c r="D4" t="s">
        <v>40</v>
      </c>
      <c r="E4" t="s">
        <v>45</v>
      </c>
      <c r="F4" t="s">
        <v>48</v>
      </c>
      <c r="G4" t="s">
        <v>1951</v>
      </c>
      <c r="H4" t="s">
        <v>86</v>
      </c>
      <c r="I4" t="s">
        <v>86</v>
      </c>
      <c r="J4" s="4">
        <v>1</v>
      </c>
      <c r="K4" t="s">
        <v>85</v>
      </c>
      <c r="L4" t="s">
        <v>103</v>
      </c>
      <c r="M4" t="s">
        <v>85</v>
      </c>
      <c r="N4" t="s">
        <v>103</v>
      </c>
      <c r="O4" t="s">
        <v>85</v>
      </c>
      <c r="P4" t="s">
        <v>111</v>
      </c>
      <c r="Q4" t="s">
        <v>48</v>
      </c>
      <c r="R4" t="s">
        <v>127</v>
      </c>
      <c r="S4" t="s">
        <v>85</v>
      </c>
      <c r="T4" t="s">
        <v>1980</v>
      </c>
      <c r="U4" t="s">
        <v>85</v>
      </c>
      <c r="V4" t="s">
        <v>48</v>
      </c>
      <c r="W4" t="s">
        <v>348</v>
      </c>
      <c r="X4" t="s">
        <v>2017</v>
      </c>
      <c r="Y4" t="s">
        <v>348</v>
      </c>
      <c r="Z4" t="s">
        <v>2016</v>
      </c>
      <c r="AA4" t="s">
        <v>2025</v>
      </c>
      <c r="AB4" t="s">
        <v>2028</v>
      </c>
      <c r="AC4" t="s">
        <v>29</v>
      </c>
      <c r="AD4" t="s">
        <v>29</v>
      </c>
      <c r="AE4" t="s">
        <v>348</v>
      </c>
      <c r="AF4" t="s">
        <v>355</v>
      </c>
      <c r="AG4" t="s">
        <v>363</v>
      </c>
      <c r="AH4" t="s">
        <v>348</v>
      </c>
      <c r="AI4" t="s">
        <v>348</v>
      </c>
      <c r="AJ4" t="s">
        <v>2035</v>
      </c>
      <c r="AK4" t="s">
        <v>348</v>
      </c>
      <c r="AL4" t="s">
        <v>2017</v>
      </c>
      <c r="AM4" t="s">
        <v>348</v>
      </c>
      <c r="AN4" t="s">
        <v>2039</v>
      </c>
      <c r="AO4" t="s">
        <v>348</v>
      </c>
      <c r="AP4" t="s">
        <v>375</v>
      </c>
      <c r="AQ4" t="s">
        <v>348</v>
      </c>
      <c r="AR4" t="s">
        <v>2052</v>
      </c>
      <c r="AS4" t="s">
        <v>348</v>
      </c>
      <c r="AT4" t="s">
        <v>29</v>
      </c>
      <c r="AU4" t="s">
        <v>348</v>
      </c>
      <c r="AV4" t="s">
        <v>29</v>
      </c>
      <c r="AW4" t="s">
        <v>85</v>
      </c>
      <c r="AX4" t="s">
        <v>386</v>
      </c>
      <c r="AY4" t="s">
        <v>390</v>
      </c>
      <c r="AZ4" t="s">
        <v>348</v>
      </c>
      <c r="BA4" t="s">
        <v>348</v>
      </c>
      <c r="BB4" t="s">
        <v>348</v>
      </c>
      <c r="BC4" t="s">
        <v>29</v>
      </c>
      <c r="BD4" t="s">
        <v>348</v>
      </c>
      <c r="BE4" t="s">
        <v>29</v>
      </c>
      <c r="BF4" t="s">
        <v>348</v>
      </c>
      <c r="BG4" t="s">
        <v>2061</v>
      </c>
      <c r="BH4" t="s">
        <v>348</v>
      </c>
      <c r="BI4" t="s">
        <v>29</v>
      </c>
      <c r="BJ4" t="s">
        <v>348</v>
      </c>
      <c r="BK4" t="s">
        <v>404</v>
      </c>
      <c r="BL4" t="s">
        <v>2064</v>
      </c>
      <c r="BM4" t="s">
        <v>348</v>
      </c>
      <c r="BN4" t="s">
        <v>404</v>
      </c>
      <c r="BO4" t="s">
        <v>2064</v>
      </c>
      <c r="BP4" t="s">
        <v>386</v>
      </c>
      <c r="BQ4" t="s">
        <v>29</v>
      </c>
      <c r="BR4" t="s">
        <v>29</v>
      </c>
      <c r="BS4" t="s">
        <v>390</v>
      </c>
      <c r="BT4" t="s">
        <v>348</v>
      </c>
      <c r="BU4" t="s">
        <v>348</v>
      </c>
      <c r="BV4" t="s">
        <v>2053</v>
      </c>
      <c r="BW4" t="s">
        <v>348</v>
      </c>
      <c r="BX4" t="s">
        <v>348</v>
      </c>
      <c r="BY4" t="s">
        <v>422</v>
      </c>
      <c r="BZ4" t="s">
        <v>348</v>
      </c>
      <c r="CA4" t="s">
        <v>2016</v>
      </c>
      <c r="CB4" t="s">
        <v>2077</v>
      </c>
      <c r="CC4" t="s">
        <v>390</v>
      </c>
      <c r="CD4" t="s">
        <v>29</v>
      </c>
      <c r="CE4" t="s">
        <v>348</v>
      </c>
      <c r="CF4" t="s">
        <v>29</v>
      </c>
      <c r="CG4" t="s">
        <v>348</v>
      </c>
      <c r="CH4" t="s">
        <v>29</v>
      </c>
      <c r="CI4" t="s">
        <v>348</v>
      </c>
      <c r="CJ4" t="s">
        <v>29</v>
      </c>
      <c r="CK4" t="s">
        <v>348</v>
      </c>
      <c r="CL4" t="s">
        <v>29</v>
      </c>
      <c r="CM4" t="s">
        <v>348</v>
      </c>
      <c r="CN4" t="s">
        <v>29</v>
      </c>
      <c r="CO4" t="s">
        <v>348</v>
      </c>
      <c r="CP4" t="s">
        <v>29</v>
      </c>
      <c r="CQ4" t="s">
        <v>348</v>
      </c>
      <c r="CR4" t="s">
        <v>2017</v>
      </c>
      <c r="CS4" t="s">
        <v>348</v>
      </c>
      <c r="CT4" t="s">
        <v>2017</v>
      </c>
      <c r="CU4" t="s">
        <v>348</v>
      </c>
      <c r="CV4" t="s">
        <v>2057</v>
      </c>
      <c r="CW4" t="s">
        <v>348</v>
      </c>
      <c r="CX4" t="s">
        <v>2057</v>
      </c>
      <c r="CY4" t="s">
        <v>348</v>
      </c>
      <c r="CZ4" t="s">
        <v>29</v>
      </c>
      <c r="DA4" t="s">
        <v>83</v>
      </c>
      <c r="DB4" t="s">
        <v>1782</v>
      </c>
      <c r="DC4" t="s">
        <v>1790</v>
      </c>
      <c r="DD4" t="s">
        <v>686</v>
      </c>
      <c r="DE4" t="s">
        <v>659</v>
      </c>
      <c r="DF4" t="s">
        <v>1793</v>
      </c>
      <c r="DG4" t="s">
        <v>699</v>
      </c>
      <c r="DH4" t="s">
        <v>667</v>
      </c>
      <c r="DI4" t="s">
        <v>671</v>
      </c>
      <c r="DJ4" t="s">
        <v>677</v>
      </c>
      <c r="DK4" t="s">
        <v>680</v>
      </c>
      <c r="DL4" t="s">
        <v>2592</v>
      </c>
      <c r="DM4" t="s">
        <v>2595</v>
      </c>
      <c r="DN4" t="s">
        <v>2599</v>
      </c>
      <c r="DO4" t="s">
        <v>1686</v>
      </c>
      <c r="DP4" t="s">
        <v>1689</v>
      </c>
      <c r="DQ4" t="s">
        <v>1712</v>
      </c>
      <c r="DR4" t="s">
        <v>1692</v>
      </c>
      <c r="DS4" t="s">
        <v>686</v>
      </c>
      <c r="DT4" t="s">
        <v>1793</v>
      </c>
      <c r="DU4" t="s">
        <v>1699</v>
      </c>
      <c r="DV4" t="s">
        <v>1704</v>
      </c>
      <c r="DW4" t="s">
        <v>667</v>
      </c>
      <c r="DX4" t="s">
        <v>1716</v>
      </c>
      <c r="DY4" t="s">
        <v>1724</v>
      </c>
      <c r="DZ4" t="s">
        <v>2714</v>
      </c>
      <c r="EA4" t="s">
        <v>83</v>
      </c>
      <c r="EB4" t="s">
        <v>1689</v>
      </c>
      <c r="EC4" t="s">
        <v>83</v>
      </c>
      <c r="ED4" t="s">
        <v>83</v>
      </c>
      <c r="EE4" t="s">
        <v>2714</v>
      </c>
      <c r="EF4" t="s">
        <v>1692</v>
      </c>
      <c r="EG4" t="s">
        <v>2728</v>
      </c>
      <c r="EH4" t="s">
        <v>2732</v>
      </c>
      <c r="EI4" t="s">
        <v>1793</v>
      </c>
      <c r="EJ4" t="s">
        <v>1699</v>
      </c>
      <c r="EK4" t="s">
        <v>1704</v>
      </c>
      <c r="EL4" t="s">
        <v>2742</v>
      </c>
      <c r="EM4" t="s">
        <v>699</v>
      </c>
      <c r="EN4" t="s">
        <v>667</v>
      </c>
      <c r="EO4" t="s">
        <v>671</v>
      </c>
      <c r="EP4" t="s">
        <v>677</v>
      </c>
      <c r="EQ4" t="s">
        <v>680</v>
      </c>
      <c r="ER4" t="s">
        <v>2592</v>
      </c>
      <c r="ES4" t="s">
        <v>2595</v>
      </c>
      <c r="ET4" t="s">
        <v>2599</v>
      </c>
    </row>
    <row r="5" spans="1:150" x14ac:dyDescent="0.4">
      <c r="A5">
        <v>3</v>
      </c>
      <c r="B5">
        <v>3</v>
      </c>
      <c r="C5" t="s">
        <v>37</v>
      </c>
      <c r="D5" t="s">
        <v>29</v>
      </c>
      <c r="E5" t="s">
        <v>41</v>
      </c>
      <c r="F5" t="s">
        <v>12</v>
      </c>
      <c r="G5" t="s">
        <v>1952</v>
      </c>
      <c r="H5" t="s">
        <v>87</v>
      </c>
      <c r="I5" t="s">
        <v>87</v>
      </c>
      <c r="J5" s="4">
        <v>2</v>
      </c>
      <c r="K5" t="s">
        <v>97</v>
      </c>
      <c r="L5" t="s">
        <v>97</v>
      </c>
      <c r="M5" t="s">
        <v>97</v>
      </c>
      <c r="N5" t="s">
        <v>97</v>
      </c>
      <c r="O5" t="s">
        <v>97</v>
      </c>
      <c r="P5" t="s">
        <v>1959</v>
      </c>
      <c r="Q5" t="s">
        <v>12</v>
      </c>
      <c r="R5" t="s">
        <v>128</v>
      </c>
      <c r="S5" t="s">
        <v>97</v>
      </c>
      <c r="T5" t="s">
        <v>1981</v>
      </c>
      <c r="U5" t="s">
        <v>97</v>
      </c>
      <c r="V5" t="s">
        <v>12</v>
      </c>
      <c r="W5" t="s">
        <v>349</v>
      </c>
      <c r="X5" t="s">
        <v>29</v>
      </c>
      <c r="Y5" t="s">
        <v>349</v>
      </c>
      <c r="Z5" t="s">
        <v>2021</v>
      </c>
      <c r="AA5" t="s">
        <v>349</v>
      </c>
      <c r="AB5" t="s">
        <v>29</v>
      </c>
      <c r="AC5" t="s">
        <v>350</v>
      </c>
      <c r="AD5" t="s">
        <v>41</v>
      </c>
      <c r="AE5" t="s">
        <v>349</v>
      </c>
      <c r="AF5" t="s">
        <v>356</v>
      </c>
      <c r="AG5" t="s">
        <v>2032</v>
      </c>
      <c r="AH5" t="s">
        <v>349</v>
      </c>
      <c r="AI5" t="s">
        <v>349</v>
      </c>
      <c r="AJ5" t="s">
        <v>368</v>
      </c>
      <c r="AK5" t="s">
        <v>349</v>
      </c>
      <c r="AL5" t="s">
        <v>2037</v>
      </c>
      <c r="AM5" t="s">
        <v>349</v>
      </c>
      <c r="AN5" t="s">
        <v>29</v>
      </c>
      <c r="AO5" t="s">
        <v>349</v>
      </c>
      <c r="AP5" t="s">
        <v>2043</v>
      </c>
      <c r="AQ5" t="s">
        <v>349</v>
      </c>
      <c r="AR5" t="s">
        <v>29</v>
      </c>
      <c r="AS5" t="s">
        <v>349</v>
      </c>
      <c r="AT5" t="s">
        <v>41</v>
      </c>
      <c r="AU5" t="s">
        <v>349</v>
      </c>
      <c r="AV5" t="s">
        <v>41</v>
      </c>
      <c r="AW5" t="s">
        <v>97</v>
      </c>
      <c r="AX5" t="s">
        <v>387</v>
      </c>
      <c r="AY5" t="s">
        <v>348</v>
      </c>
      <c r="AZ5" t="s">
        <v>349</v>
      </c>
      <c r="BA5" t="s">
        <v>349</v>
      </c>
      <c r="BB5" t="s">
        <v>349</v>
      </c>
      <c r="BC5" t="s">
        <v>41</v>
      </c>
      <c r="BD5" t="s">
        <v>349</v>
      </c>
      <c r="BE5" t="s">
        <v>41</v>
      </c>
      <c r="BF5" t="s">
        <v>349</v>
      </c>
      <c r="BG5" t="s">
        <v>29</v>
      </c>
      <c r="BH5" t="s">
        <v>390</v>
      </c>
      <c r="BI5" t="s">
        <v>41</v>
      </c>
      <c r="BJ5" t="s">
        <v>349</v>
      </c>
      <c r="BK5" t="s">
        <v>405</v>
      </c>
      <c r="BL5" t="s">
        <v>2065</v>
      </c>
      <c r="BM5" t="s">
        <v>349</v>
      </c>
      <c r="BN5" t="s">
        <v>405</v>
      </c>
      <c r="BO5" t="s">
        <v>2065</v>
      </c>
      <c r="BP5" t="s">
        <v>387</v>
      </c>
      <c r="BQ5" t="s">
        <v>41</v>
      </c>
      <c r="BR5" t="s">
        <v>389</v>
      </c>
      <c r="BS5" t="s">
        <v>348</v>
      </c>
      <c r="BT5" t="s">
        <v>349</v>
      </c>
      <c r="BU5" t="s">
        <v>349</v>
      </c>
      <c r="BV5" t="s">
        <v>29</v>
      </c>
      <c r="BW5" t="s">
        <v>349</v>
      </c>
      <c r="BX5" t="s">
        <v>349</v>
      </c>
      <c r="BY5" t="s">
        <v>423</v>
      </c>
      <c r="BZ5" t="s">
        <v>349</v>
      </c>
      <c r="CA5" t="s">
        <v>2073</v>
      </c>
      <c r="CB5" t="s">
        <v>349</v>
      </c>
      <c r="CC5" t="s">
        <v>348</v>
      </c>
      <c r="CD5" t="s">
        <v>41</v>
      </c>
      <c r="CE5" t="s">
        <v>349</v>
      </c>
      <c r="CF5" t="s">
        <v>41</v>
      </c>
      <c r="CG5" t="s">
        <v>349</v>
      </c>
      <c r="CH5" t="s">
        <v>41</v>
      </c>
      <c r="CI5" t="s">
        <v>349</v>
      </c>
      <c r="CJ5" t="s">
        <v>41</v>
      </c>
      <c r="CK5" t="s">
        <v>349</v>
      </c>
      <c r="CL5" t="s">
        <v>41</v>
      </c>
      <c r="CM5" t="s">
        <v>349</v>
      </c>
      <c r="CN5" t="s">
        <v>41</v>
      </c>
      <c r="CO5" t="s">
        <v>349</v>
      </c>
      <c r="CP5" t="s">
        <v>41</v>
      </c>
      <c r="CQ5" t="s">
        <v>349</v>
      </c>
      <c r="CR5" t="s">
        <v>2057</v>
      </c>
      <c r="CS5" t="s">
        <v>349</v>
      </c>
      <c r="CT5" t="s">
        <v>2057</v>
      </c>
      <c r="CU5" t="s">
        <v>349</v>
      </c>
      <c r="CV5" t="s">
        <v>2586</v>
      </c>
      <c r="CW5" t="s">
        <v>349</v>
      </c>
      <c r="CX5" t="s">
        <v>2586</v>
      </c>
      <c r="CY5" t="s">
        <v>349</v>
      </c>
      <c r="CZ5" t="s">
        <v>41</v>
      </c>
      <c r="DB5" t="s">
        <v>1783</v>
      </c>
      <c r="DD5" t="s">
        <v>687</v>
      </c>
      <c r="DE5" t="s">
        <v>660</v>
      </c>
      <c r="DF5" t="s">
        <v>1791</v>
      </c>
      <c r="DH5" t="s">
        <v>668</v>
      </c>
      <c r="DI5" t="s">
        <v>672</v>
      </c>
      <c r="DJ5" t="s">
        <v>41</v>
      </c>
      <c r="DK5" t="s">
        <v>681</v>
      </c>
      <c r="DN5" t="s">
        <v>679</v>
      </c>
      <c r="DP5" t="s">
        <v>41</v>
      </c>
      <c r="DQ5" t="s">
        <v>1713</v>
      </c>
      <c r="DR5" t="s">
        <v>1693</v>
      </c>
      <c r="DS5" t="s">
        <v>687</v>
      </c>
      <c r="DT5" t="s">
        <v>1791</v>
      </c>
      <c r="DU5" t="s">
        <v>1700</v>
      </c>
      <c r="DV5" t="s">
        <v>1705</v>
      </c>
      <c r="DW5" t="s">
        <v>668</v>
      </c>
      <c r="DX5" t="s">
        <v>1721</v>
      </c>
      <c r="DY5" t="s">
        <v>1725</v>
      </c>
      <c r="EA5" t="s">
        <v>41</v>
      </c>
      <c r="EB5" t="s">
        <v>41</v>
      </c>
      <c r="EF5" t="s">
        <v>1693</v>
      </c>
      <c r="EH5" t="s">
        <v>2733</v>
      </c>
      <c r="EI5" t="s">
        <v>1791</v>
      </c>
      <c r="EJ5" t="s">
        <v>1700</v>
      </c>
      <c r="EK5" t="s">
        <v>1705</v>
      </c>
      <c r="EL5" t="s">
        <v>2743</v>
      </c>
      <c r="EN5" t="s">
        <v>668</v>
      </c>
      <c r="EO5" t="s">
        <v>672</v>
      </c>
      <c r="EP5" t="s">
        <v>41</v>
      </c>
      <c r="EQ5" t="s">
        <v>681</v>
      </c>
      <c r="ET5" t="s">
        <v>679</v>
      </c>
    </row>
    <row r="6" spans="1:150" x14ac:dyDescent="0.4">
      <c r="A6">
        <v>4</v>
      </c>
      <c r="B6">
        <v>4</v>
      </c>
      <c r="D6" t="s">
        <v>41</v>
      </c>
      <c r="F6" t="s">
        <v>49</v>
      </c>
      <c r="G6" t="s">
        <v>1953</v>
      </c>
      <c r="J6" s="4">
        <v>3</v>
      </c>
      <c r="P6" t="s">
        <v>112</v>
      </c>
      <c r="Q6" t="s">
        <v>49</v>
      </c>
      <c r="R6" t="s">
        <v>129</v>
      </c>
      <c r="T6" t="s">
        <v>1982</v>
      </c>
      <c r="V6" t="s">
        <v>49</v>
      </c>
      <c r="W6" t="s">
        <v>350</v>
      </c>
      <c r="X6" t="s">
        <v>41</v>
      </c>
      <c r="Y6" t="s">
        <v>350</v>
      </c>
      <c r="Z6" t="s">
        <v>2022</v>
      </c>
      <c r="AA6" t="s">
        <v>350</v>
      </c>
      <c r="AB6" t="s">
        <v>41</v>
      </c>
      <c r="AE6" t="s">
        <v>350</v>
      </c>
      <c r="AF6" t="s">
        <v>357</v>
      </c>
      <c r="AG6" t="s">
        <v>2016</v>
      </c>
      <c r="AH6" t="s">
        <v>350</v>
      </c>
      <c r="AI6" t="s">
        <v>350</v>
      </c>
      <c r="AJ6" t="s">
        <v>2036</v>
      </c>
      <c r="AK6" t="s">
        <v>350</v>
      </c>
      <c r="AL6" t="s">
        <v>2039</v>
      </c>
      <c r="AM6" t="s">
        <v>350</v>
      </c>
      <c r="AN6" t="s">
        <v>2041</v>
      </c>
      <c r="AO6" t="s">
        <v>350</v>
      </c>
      <c r="AP6" t="s">
        <v>2044</v>
      </c>
      <c r="AQ6" t="s">
        <v>350</v>
      </c>
      <c r="AR6" t="s">
        <v>97</v>
      </c>
      <c r="AS6" t="s">
        <v>350</v>
      </c>
      <c r="AU6" t="s">
        <v>2565</v>
      </c>
      <c r="AX6" t="s">
        <v>388</v>
      </c>
      <c r="AY6" t="s">
        <v>349</v>
      </c>
      <c r="AZ6" t="s">
        <v>389</v>
      </c>
      <c r="BA6" t="s">
        <v>389</v>
      </c>
      <c r="BB6" t="s">
        <v>389</v>
      </c>
      <c r="BD6" t="s">
        <v>389</v>
      </c>
      <c r="BF6" t="s">
        <v>389</v>
      </c>
      <c r="BG6" t="s">
        <v>41</v>
      </c>
      <c r="BH6" t="s">
        <v>349</v>
      </c>
      <c r="BJ6" t="s">
        <v>389</v>
      </c>
      <c r="BK6" t="s">
        <v>406</v>
      </c>
      <c r="BL6" t="s">
        <v>2016</v>
      </c>
      <c r="BM6" t="s">
        <v>389</v>
      </c>
      <c r="BN6" t="s">
        <v>406</v>
      </c>
      <c r="BO6" t="s">
        <v>2016</v>
      </c>
      <c r="BP6" t="s">
        <v>388</v>
      </c>
      <c r="BS6" t="s">
        <v>349</v>
      </c>
      <c r="BT6" t="s">
        <v>389</v>
      </c>
      <c r="BU6" t="s">
        <v>389</v>
      </c>
      <c r="BV6" t="s">
        <v>41</v>
      </c>
      <c r="BW6" t="s">
        <v>389</v>
      </c>
      <c r="BX6" t="s">
        <v>389</v>
      </c>
      <c r="BY6" t="s">
        <v>389</v>
      </c>
      <c r="BZ6" t="s">
        <v>389</v>
      </c>
      <c r="CA6" t="s">
        <v>2074</v>
      </c>
      <c r="CB6" t="s">
        <v>389</v>
      </c>
      <c r="CC6" t="s">
        <v>349</v>
      </c>
      <c r="CE6" t="s">
        <v>389</v>
      </c>
      <c r="CG6" t="s">
        <v>389</v>
      </c>
      <c r="CI6" t="s">
        <v>389</v>
      </c>
      <c r="CK6" t="s">
        <v>389</v>
      </c>
      <c r="CM6" t="s">
        <v>389</v>
      </c>
      <c r="CO6" t="s">
        <v>389</v>
      </c>
      <c r="CQ6" t="s">
        <v>389</v>
      </c>
      <c r="CR6" t="s">
        <v>29</v>
      </c>
      <c r="CS6" t="s">
        <v>389</v>
      </c>
      <c r="CT6" t="s">
        <v>29</v>
      </c>
      <c r="CU6" t="s">
        <v>389</v>
      </c>
      <c r="CV6" t="s">
        <v>29</v>
      </c>
      <c r="CW6" t="s">
        <v>389</v>
      </c>
      <c r="CX6" t="s">
        <v>29</v>
      </c>
      <c r="CY6" t="s">
        <v>389</v>
      </c>
      <c r="DB6" t="s">
        <v>1784</v>
      </c>
      <c r="DD6" t="s">
        <v>688</v>
      </c>
      <c r="DE6" t="s">
        <v>661</v>
      </c>
      <c r="DH6" t="s">
        <v>669</v>
      </c>
      <c r="DI6" t="s">
        <v>673</v>
      </c>
      <c r="DK6" t="s">
        <v>41</v>
      </c>
      <c r="DN6" t="s">
        <v>680</v>
      </c>
      <c r="DQ6" t="s">
        <v>1714</v>
      </c>
      <c r="DR6" t="s">
        <v>1694</v>
      </c>
      <c r="DS6" t="s">
        <v>688</v>
      </c>
      <c r="DU6" t="s">
        <v>1701</v>
      </c>
      <c r="DV6" t="s">
        <v>123</v>
      </c>
      <c r="DW6" t="s">
        <v>669</v>
      </c>
      <c r="DY6" t="s">
        <v>41</v>
      </c>
      <c r="EF6" t="s">
        <v>1694</v>
      </c>
      <c r="EH6" t="s">
        <v>2734</v>
      </c>
      <c r="EJ6" t="s">
        <v>1701</v>
      </c>
      <c r="EK6" t="s">
        <v>123</v>
      </c>
      <c r="EL6" t="s">
        <v>1716</v>
      </c>
      <c r="EN6" t="s">
        <v>669</v>
      </c>
      <c r="EO6" t="s">
        <v>673</v>
      </c>
      <c r="EQ6" t="s">
        <v>41</v>
      </c>
      <c r="ET6" t="s">
        <v>680</v>
      </c>
    </row>
    <row r="7" spans="1:150" x14ac:dyDescent="0.4">
      <c r="A7">
        <v>5</v>
      </c>
      <c r="B7">
        <v>5</v>
      </c>
      <c r="F7" t="s">
        <v>50</v>
      </c>
      <c r="G7" t="s">
        <v>1954</v>
      </c>
      <c r="J7" s="4">
        <v>4</v>
      </c>
      <c r="P7" t="s">
        <v>1960</v>
      </c>
      <c r="Q7" t="s">
        <v>50</v>
      </c>
      <c r="R7" t="s">
        <v>130</v>
      </c>
      <c r="T7" t="s">
        <v>1983</v>
      </c>
      <c r="V7" t="s">
        <v>50</v>
      </c>
      <c r="Z7" t="s">
        <v>29</v>
      </c>
      <c r="AF7" t="s">
        <v>358</v>
      </c>
      <c r="AG7" t="s">
        <v>2017</v>
      </c>
      <c r="AJ7" t="s">
        <v>369</v>
      </c>
      <c r="AL7" t="s">
        <v>2040</v>
      </c>
      <c r="AP7" t="s">
        <v>29</v>
      </c>
      <c r="AX7" t="s">
        <v>349</v>
      </c>
      <c r="AY7" t="s">
        <v>389</v>
      </c>
      <c r="BH7" t="s">
        <v>389</v>
      </c>
      <c r="BK7" t="s">
        <v>407</v>
      </c>
      <c r="BL7" t="s">
        <v>29</v>
      </c>
      <c r="BN7" t="s">
        <v>407</v>
      </c>
      <c r="BO7" t="s">
        <v>29</v>
      </c>
      <c r="BP7" t="s">
        <v>349</v>
      </c>
      <c r="CA7" t="s">
        <v>29</v>
      </c>
      <c r="CC7" t="s">
        <v>389</v>
      </c>
      <c r="CR7" t="s">
        <v>41</v>
      </c>
      <c r="CT7" t="s">
        <v>41</v>
      </c>
      <c r="CV7" t="s">
        <v>41</v>
      </c>
      <c r="CX7" t="s">
        <v>41</v>
      </c>
      <c r="DB7" t="s">
        <v>1785</v>
      </c>
      <c r="DD7" t="s">
        <v>689</v>
      </c>
      <c r="DE7" t="s">
        <v>29</v>
      </c>
      <c r="DH7" t="s">
        <v>670</v>
      </c>
      <c r="DI7" t="s">
        <v>674</v>
      </c>
      <c r="DN7" t="s">
        <v>681</v>
      </c>
      <c r="DQ7" t="s">
        <v>1715</v>
      </c>
      <c r="DR7" t="s">
        <v>1695</v>
      </c>
      <c r="DS7" t="s">
        <v>689</v>
      </c>
      <c r="DV7" t="s">
        <v>71</v>
      </c>
      <c r="DW7" t="s">
        <v>1709</v>
      </c>
      <c r="EF7" t="s">
        <v>1695</v>
      </c>
      <c r="EH7" t="s">
        <v>2735</v>
      </c>
      <c r="EK7" t="s">
        <v>2738</v>
      </c>
      <c r="EL7" t="s">
        <v>2744</v>
      </c>
      <c r="EN7" t="s">
        <v>1709</v>
      </c>
      <c r="EO7" t="s">
        <v>2756</v>
      </c>
      <c r="ET7" t="s">
        <v>681</v>
      </c>
    </row>
    <row r="8" spans="1:150" x14ac:dyDescent="0.4">
      <c r="A8">
        <v>6</v>
      </c>
      <c r="B8">
        <v>6</v>
      </c>
      <c r="F8" t="s">
        <v>51</v>
      </c>
      <c r="G8" t="s">
        <v>1955</v>
      </c>
      <c r="J8" s="4" t="s">
        <v>87</v>
      </c>
      <c r="P8" t="s">
        <v>1961</v>
      </c>
      <c r="Q8" t="s">
        <v>51</v>
      </c>
      <c r="R8" t="s">
        <v>131</v>
      </c>
      <c r="T8" t="s">
        <v>1984</v>
      </c>
      <c r="V8" t="s">
        <v>51</v>
      </c>
      <c r="Z8" t="s">
        <v>41</v>
      </c>
      <c r="AF8" t="s">
        <v>359</v>
      </c>
      <c r="AG8" t="s">
        <v>2033</v>
      </c>
      <c r="AJ8" t="s">
        <v>2016</v>
      </c>
      <c r="AL8" t="s">
        <v>29</v>
      </c>
      <c r="AP8" t="s">
        <v>41</v>
      </c>
      <c r="AX8" t="s">
        <v>389</v>
      </c>
      <c r="BK8" t="s">
        <v>408</v>
      </c>
      <c r="BL8" t="s">
        <v>41</v>
      </c>
      <c r="BN8" t="s">
        <v>408</v>
      </c>
      <c r="BO8" t="s">
        <v>41</v>
      </c>
      <c r="BP8" t="s">
        <v>389</v>
      </c>
      <c r="CA8" t="s">
        <v>41</v>
      </c>
      <c r="DB8" t="s">
        <v>1786</v>
      </c>
      <c r="DD8" t="s">
        <v>41</v>
      </c>
      <c r="DH8" t="s">
        <v>41</v>
      </c>
      <c r="DN8" t="s">
        <v>41</v>
      </c>
      <c r="DQ8" t="s">
        <v>1717</v>
      </c>
      <c r="DR8" t="s">
        <v>29</v>
      </c>
      <c r="DS8" t="s">
        <v>41</v>
      </c>
      <c r="DV8" t="s">
        <v>1706</v>
      </c>
      <c r="DW8" t="s">
        <v>670</v>
      </c>
      <c r="EF8" t="s">
        <v>29</v>
      </c>
      <c r="EH8" t="s">
        <v>41</v>
      </c>
      <c r="EK8" t="s">
        <v>2739</v>
      </c>
      <c r="EN8" t="s">
        <v>670</v>
      </c>
      <c r="ET8" t="s">
        <v>41</v>
      </c>
    </row>
    <row r="9" spans="1:150" x14ac:dyDescent="0.4">
      <c r="A9">
        <v>7</v>
      </c>
      <c r="B9">
        <v>7</v>
      </c>
      <c r="F9" t="s">
        <v>52</v>
      </c>
      <c r="G9" t="s">
        <v>41</v>
      </c>
      <c r="P9" t="s">
        <v>113</v>
      </c>
      <c r="Q9" t="s">
        <v>52</v>
      </c>
      <c r="R9" t="s">
        <v>132</v>
      </c>
      <c r="T9" t="s">
        <v>1985</v>
      </c>
      <c r="V9" t="s">
        <v>52</v>
      </c>
      <c r="AF9" t="s">
        <v>360</v>
      </c>
      <c r="AG9" t="s">
        <v>29</v>
      </c>
      <c r="AJ9" t="s">
        <v>2017</v>
      </c>
      <c r="AL9" t="s">
        <v>2041</v>
      </c>
      <c r="BK9" t="s">
        <v>41</v>
      </c>
      <c r="BN9" t="s">
        <v>41</v>
      </c>
      <c r="DQ9" t="s">
        <v>1718</v>
      </c>
      <c r="DV9" t="s">
        <v>29</v>
      </c>
      <c r="DW9" t="s">
        <v>41</v>
      </c>
      <c r="EK9" t="s">
        <v>29</v>
      </c>
      <c r="EN9" t="s">
        <v>41</v>
      </c>
    </row>
    <row r="10" spans="1:150" x14ac:dyDescent="0.4">
      <c r="A10">
        <v>8</v>
      </c>
      <c r="B10">
        <v>8</v>
      </c>
      <c r="F10" t="s">
        <v>53</v>
      </c>
      <c r="P10" t="s">
        <v>1962</v>
      </c>
      <c r="Q10" t="s">
        <v>53</v>
      </c>
      <c r="R10" t="s">
        <v>133</v>
      </c>
      <c r="T10" t="s">
        <v>1986</v>
      </c>
      <c r="V10" t="s">
        <v>53</v>
      </c>
      <c r="AF10" t="s">
        <v>29</v>
      </c>
      <c r="AG10" t="s">
        <v>41</v>
      </c>
      <c r="AJ10" t="s">
        <v>2037</v>
      </c>
    </row>
    <row r="11" spans="1:150" x14ac:dyDescent="0.4">
      <c r="A11">
        <v>9</v>
      </c>
      <c r="B11">
        <v>9</v>
      </c>
      <c r="F11" t="s">
        <v>13</v>
      </c>
      <c r="P11" t="s">
        <v>1963</v>
      </c>
      <c r="Q11" t="s">
        <v>13</v>
      </c>
      <c r="R11" t="s">
        <v>134</v>
      </c>
      <c r="T11" t="s">
        <v>1987</v>
      </c>
      <c r="V11" t="s">
        <v>13</v>
      </c>
      <c r="AF11" t="s">
        <v>41</v>
      </c>
      <c r="AJ11" t="s">
        <v>2033</v>
      </c>
    </row>
    <row r="12" spans="1:150" x14ac:dyDescent="0.4">
      <c r="A12">
        <v>10</v>
      </c>
      <c r="B12">
        <v>10</v>
      </c>
      <c r="F12" t="s">
        <v>14</v>
      </c>
      <c r="P12" t="s">
        <v>1964</v>
      </c>
      <c r="Q12" t="s">
        <v>14</v>
      </c>
      <c r="R12" t="s">
        <v>135</v>
      </c>
      <c r="T12" t="s">
        <v>1988</v>
      </c>
      <c r="V12" t="s">
        <v>14</v>
      </c>
      <c r="AJ12" t="s">
        <v>29</v>
      </c>
    </row>
    <row r="13" spans="1:150" x14ac:dyDescent="0.4">
      <c r="A13">
        <v>11</v>
      </c>
      <c r="B13">
        <v>11</v>
      </c>
      <c r="F13" t="s">
        <v>15</v>
      </c>
      <c r="P13" t="s">
        <v>1965</v>
      </c>
      <c r="Q13" t="s">
        <v>15</v>
      </c>
      <c r="R13" t="s">
        <v>41</v>
      </c>
      <c r="T13" t="s">
        <v>1989</v>
      </c>
      <c r="V13" t="s">
        <v>15</v>
      </c>
      <c r="AJ13" t="s">
        <v>41</v>
      </c>
    </row>
    <row r="14" spans="1:150" x14ac:dyDescent="0.4">
      <c r="A14">
        <v>12</v>
      </c>
      <c r="B14">
        <v>12</v>
      </c>
      <c r="F14" t="s">
        <v>16</v>
      </c>
      <c r="P14" t="s">
        <v>1966</v>
      </c>
      <c r="Q14" t="s">
        <v>16</v>
      </c>
      <c r="T14" t="s">
        <v>1990</v>
      </c>
      <c r="V14" t="s">
        <v>16</v>
      </c>
    </row>
    <row r="15" spans="1:150" x14ac:dyDescent="0.4">
      <c r="B15">
        <v>13</v>
      </c>
      <c r="F15" t="s">
        <v>54</v>
      </c>
      <c r="P15" t="s">
        <v>114</v>
      </c>
      <c r="Q15" t="s">
        <v>122</v>
      </c>
      <c r="T15" t="s">
        <v>1991</v>
      </c>
      <c r="V15" t="s">
        <v>54</v>
      </c>
    </row>
    <row r="16" spans="1:150" x14ac:dyDescent="0.4">
      <c r="B16">
        <v>14</v>
      </c>
      <c r="F16" t="s">
        <v>55</v>
      </c>
      <c r="P16" t="s">
        <v>115</v>
      </c>
      <c r="Q16" t="s">
        <v>55</v>
      </c>
      <c r="T16" t="s">
        <v>1992</v>
      </c>
      <c r="V16" t="s">
        <v>55</v>
      </c>
    </row>
    <row r="17" spans="2:139" x14ac:dyDescent="0.4">
      <c r="B17">
        <v>15</v>
      </c>
      <c r="F17" t="s">
        <v>56</v>
      </c>
      <c r="P17" t="s">
        <v>1967</v>
      </c>
      <c r="Q17" t="s">
        <v>56</v>
      </c>
      <c r="T17" t="s">
        <v>1993</v>
      </c>
      <c r="V17" t="s">
        <v>56</v>
      </c>
    </row>
    <row r="18" spans="2:139" x14ac:dyDescent="0.4">
      <c r="B18">
        <v>16</v>
      </c>
      <c r="F18" t="s">
        <v>57</v>
      </c>
      <c r="P18" t="s">
        <v>1968</v>
      </c>
      <c r="Q18" t="s">
        <v>57</v>
      </c>
      <c r="T18" t="s">
        <v>1994</v>
      </c>
      <c r="V18" t="s">
        <v>57</v>
      </c>
      <c r="DF18" t="s">
        <v>663</v>
      </c>
      <c r="DT18" t="s">
        <v>663</v>
      </c>
      <c r="EI18" t="s">
        <v>663</v>
      </c>
    </row>
    <row r="19" spans="2:139" x14ac:dyDescent="0.4">
      <c r="B19">
        <v>17</v>
      </c>
      <c r="F19" t="s">
        <v>58</v>
      </c>
      <c r="P19" t="s">
        <v>1969</v>
      </c>
      <c r="Q19" t="s">
        <v>59</v>
      </c>
      <c r="T19" t="s">
        <v>1995</v>
      </c>
      <c r="V19" t="s">
        <v>58</v>
      </c>
      <c r="DF19" t="s">
        <v>664</v>
      </c>
      <c r="DT19" t="s">
        <v>664</v>
      </c>
      <c r="EI19" t="s">
        <v>664</v>
      </c>
    </row>
    <row r="20" spans="2:139" x14ac:dyDescent="0.4">
      <c r="B20">
        <v>18</v>
      </c>
      <c r="F20" t="s">
        <v>59</v>
      </c>
      <c r="P20" t="s">
        <v>116</v>
      </c>
      <c r="Q20" t="s">
        <v>60</v>
      </c>
      <c r="T20" t="s">
        <v>1996</v>
      </c>
      <c r="V20" t="s">
        <v>59</v>
      </c>
    </row>
    <row r="21" spans="2:139" x14ac:dyDescent="0.4">
      <c r="B21">
        <v>19</v>
      </c>
      <c r="F21" t="s">
        <v>60</v>
      </c>
      <c r="P21" t="s">
        <v>117</v>
      </c>
      <c r="Q21" t="s">
        <v>61</v>
      </c>
      <c r="T21" t="s">
        <v>1997</v>
      </c>
      <c r="V21" t="s">
        <v>60</v>
      </c>
    </row>
    <row r="22" spans="2:139" x14ac:dyDescent="0.4">
      <c r="B22">
        <v>20</v>
      </c>
      <c r="F22" t="s">
        <v>61</v>
      </c>
      <c r="P22" t="s">
        <v>118</v>
      </c>
      <c r="Q22" t="s">
        <v>63</v>
      </c>
      <c r="T22" t="s">
        <v>1998</v>
      </c>
      <c r="V22" t="s">
        <v>61</v>
      </c>
    </row>
    <row r="23" spans="2:139" x14ac:dyDescent="0.4">
      <c r="B23">
        <v>21</v>
      </c>
      <c r="F23" t="s">
        <v>62</v>
      </c>
      <c r="P23" t="s">
        <v>1970</v>
      </c>
      <c r="Q23" t="s">
        <v>18</v>
      </c>
      <c r="T23" t="s">
        <v>1999</v>
      </c>
      <c r="V23" t="s">
        <v>62</v>
      </c>
    </row>
    <row r="24" spans="2:139" x14ac:dyDescent="0.4">
      <c r="B24">
        <v>22</v>
      </c>
      <c r="F24" t="s">
        <v>63</v>
      </c>
      <c r="P24" t="s">
        <v>1971</v>
      </c>
      <c r="Q24" t="s">
        <v>64</v>
      </c>
      <c r="T24" t="s">
        <v>2000</v>
      </c>
      <c r="V24" t="s">
        <v>63</v>
      </c>
    </row>
    <row r="25" spans="2:139" x14ac:dyDescent="0.4">
      <c r="B25">
        <v>23</v>
      </c>
      <c r="F25" t="s">
        <v>18</v>
      </c>
      <c r="P25" t="s">
        <v>1972</v>
      </c>
      <c r="Q25" t="s">
        <v>65</v>
      </c>
      <c r="T25" t="s">
        <v>2001</v>
      </c>
      <c r="V25" t="s">
        <v>18</v>
      </c>
    </row>
    <row r="26" spans="2:139" x14ac:dyDescent="0.4">
      <c r="B26">
        <v>24</v>
      </c>
      <c r="F26" t="s">
        <v>64</v>
      </c>
      <c r="P26" t="s">
        <v>119</v>
      </c>
      <c r="Q26" t="s">
        <v>66</v>
      </c>
      <c r="T26" t="s">
        <v>2002</v>
      </c>
      <c r="V26" t="s">
        <v>64</v>
      </c>
    </row>
    <row r="27" spans="2:139" x14ac:dyDescent="0.4">
      <c r="B27">
        <v>25</v>
      </c>
      <c r="F27" t="s">
        <v>65</v>
      </c>
      <c r="Q27" t="s">
        <v>19</v>
      </c>
      <c r="T27" t="s">
        <v>2003</v>
      </c>
      <c r="V27" t="s">
        <v>65</v>
      </c>
    </row>
    <row r="28" spans="2:139" x14ac:dyDescent="0.4">
      <c r="B28">
        <v>26</v>
      </c>
      <c r="F28" t="s">
        <v>66</v>
      </c>
      <c r="Q28" t="s">
        <v>67</v>
      </c>
      <c r="T28" t="s">
        <v>2004</v>
      </c>
      <c r="V28" t="s">
        <v>66</v>
      </c>
    </row>
    <row r="29" spans="2:139" x14ac:dyDescent="0.4">
      <c r="B29">
        <v>27</v>
      </c>
      <c r="F29" t="s">
        <v>19</v>
      </c>
      <c r="Q29" t="s">
        <v>68</v>
      </c>
      <c r="T29" t="s">
        <v>2005</v>
      </c>
      <c r="V29" t="s">
        <v>19</v>
      </c>
    </row>
    <row r="30" spans="2:139" x14ac:dyDescent="0.4">
      <c r="B30">
        <v>28</v>
      </c>
      <c r="F30" t="s">
        <v>67</v>
      </c>
      <c r="Q30" t="s">
        <v>22</v>
      </c>
      <c r="T30" t="s">
        <v>1989</v>
      </c>
      <c r="V30" t="s">
        <v>67</v>
      </c>
    </row>
    <row r="31" spans="2:139" x14ac:dyDescent="0.4">
      <c r="B31">
        <v>29</v>
      </c>
      <c r="F31" t="s">
        <v>68</v>
      </c>
      <c r="Q31" t="s">
        <v>23</v>
      </c>
      <c r="T31" t="s">
        <v>2006</v>
      </c>
      <c r="V31" t="s">
        <v>68</v>
      </c>
    </row>
    <row r="32" spans="2:139" x14ac:dyDescent="0.4">
      <c r="B32">
        <v>30</v>
      </c>
      <c r="F32" t="s">
        <v>22</v>
      </c>
      <c r="Q32" t="s">
        <v>24</v>
      </c>
      <c r="T32" t="s">
        <v>2007</v>
      </c>
      <c r="V32" t="s">
        <v>22</v>
      </c>
    </row>
    <row r="33" spans="2:22" x14ac:dyDescent="0.4">
      <c r="B33">
        <v>31</v>
      </c>
      <c r="F33" t="s">
        <v>23</v>
      </c>
      <c r="Q33" t="s">
        <v>69</v>
      </c>
      <c r="T33" t="s">
        <v>2008</v>
      </c>
      <c r="V33" t="s">
        <v>23</v>
      </c>
    </row>
    <row r="34" spans="2:22" x14ac:dyDescent="0.4">
      <c r="F34" t="s">
        <v>24</v>
      </c>
      <c r="Q34" t="s">
        <v>21</v>
      </c>
      <c r="T34" t="s">
        <v>2009</v>
      </c>
      <c r="V34" t="s">
        <v>24</v>
      </c>
    </row>
    <row r="35" spans="2:22" x14ac:dyDescent="0.4">
      <c r="F35" t="s">
        <v>69</v>
      </c>
      <c r="Q35" t="s">
        <v>1973</v>
      </c>
      <c r="T35" t="s">
        <v>2010</v>
      </c>
      <c r="V35" t="s">
        <v>69</v>
      </c>
    </row>
    <row r="36" spans="2:22" x14ac:dyDescent="0.4">
      <c r="F36" t="s">
        <v>21</v>
      </c>
      <c r="Q36" t="s">
        <v>20</v>
      </c>
      <c r="T36" t="s">
        <v>29</v>
      </c>
      <c r="V36" t="s">
        <v>21</v>
      </c>
    </row>
    <row r="37" spans="2:22" x14ac:dyDescent="0.4">
      <c r="F37" t="s">
        <v>20</v>
      </c>
      <c r="Q37" t="s">
        <v>70</v>
      </c>
      <c r="V37" t="s">
        <v>20</v>
      </c>
    </row>
    <row r="38" spans="2:22" x14ac:dyDescent="0.4">
      <c r="F38" t="s">
        <v>70</v>
      </c>
      <c r="Q38" t="s">
        <v>25</v>
      </c>
      <c r="V38" t="s">
        <v>70</v>
      </c>
    </row>
    <row r="39" spans="2:22" x14ac:dyDescent="0.4">
      <c r="F39" t="s">
        <v>25</v>
      </c>
      <c r="Q39" t="s">
        <v>123</v>
      </c>
      <c r="V39" t="s">
        <v>25</v>
      </c>
    </row>
    <row r="40" spans="2:22" x14ac:dyDescent="0.4">
      <c r="F40" t="s">
        <v>27</v>
      </c>
      <c r="Q40" t="s">
        <v>27</v>
      </c>
      <c r="V40" t="s">
        <v>27</v>
      </c>
    </row>
    <row r="41" spans="2:22" x14ac:dyDescent="0.4">
      <c r="F41" t="s">
        <v>71</v>
      </c>
      <c r="Q41" t="s">
        <v>71</v>
      </c>
      <c r="V41" t="s">
        <v>71</v>
      </c>
    </row>
    <row r="42" spans="2:22" x14ac:dyDescent="0.4">
      <c r="F42" t="s">
        <v>26</v>
      </c>
      <c r="Q42" t="s">
        <v>26</v>
      </c>
      <c r="V42" t="s">
        <v>26</v>
      </c>
    </row>
    <row r="43" spans="2:22" x14ac:dyDescent="0.4">
      <c r="F43" t="s">
        <v>17</v>
      </c>
      <c r="Q43" t="s">
        <v>17</v>
      </c>
      <c r="V43" t="s">
        <v>17</v>
      </c>
    </row>
    <row r="44" spans="2:22" x14ac:dyDescent="0.4">
      <c r="F44" t="s">
        <v>72</v>
      </c>
      <c r="Q44" t="s">
        <v>72</v>
      </c>
      <c r="V44" t="s">
        <v>72</v>
      </c>
    </row>
    <row r="45" spans="2:22" x14ac:dyDescent="0.4">
      <c r="F45" t="s">
        <v>28</v>
      </c>
      <c r="Q45" t="s">
        <v>124</v>
      </c>
      <c r="V45" t="s">
        <v>28</v>
      </c>
    </row>
    <row r="46" spans="2:22" x14ac:dyDescent="0.4">
      <c r="F46" t="s">
        <v>73</v>
      </c>
      <c r="Q46" t="s">
        <v>125</v>
      </c>
      <c r="V46" t="s">
        <v>343</v>
      </c>
    </row>
    <row r="47" spans="2:22" x14ac:dyDescent="0.4">
      <c r="F47" t="s">
        <v>344</v>
      </c>
      <c r="Q47" t="s">
        <v>1974</v>
      </c>
      <c r="V47" t="s">
        <v>344</v>
      </c>
    </row>
    <row r="48" spans="2:22" x14ac:dyDescent="0.4">
      <c r="F48" t="s">
        <v>74</v>
      </c>
      <c r="Q48" t="s">
        <v>1975</v>
      </c>
      <c r="V48" t="s">
        <v>74</v>
      </c>
    </row>
    <row r="49" spans="6:22" x14ac:dyDescent="0.4">
      <c r="F49" t="s">
        <v>75</v>
      </c>
      <c r="Q49" t="s">
        <v>11</v>
      </c>
      <c r="V49" t="s">
        <v>75</v>
      </c>
    </row>
    <row r="50" spans="6:22" x14ac:dyDescent="0.4">
      <c r="F50" t="s">
        <v>29</v>
      </c>
      <c r="Q50" t="s">
        <v>75</v>
      </c>
      <c r="V50" t="s">
        <v>29</v>
      </c>
    </row>
    <row r="51" spans="6:22" x14ac:dyDescent="0.4">
      <c r="Q51" t="s">
        <v>29</v>
      </c>
    </row>
    <row r="52" spans="6:22" x14ac:dyDescent="0.4">
      <c r="Q52" t="s">
        <v>41</v>
      </c>
    </row>
  </sheetData>
  <phoneticPr fontId="3"/>
  <conditionalFormatting sqref="A2:XFD2">
    <cfRule type="duplicateValues" dxfId="7" priority="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Z123"/>
  <sheetViews>
    <sheetView workbookViewId="0">
      <pane ySplit="1" topLeftCell="A2" activePane="bottomLeft" state="frozen"/>
      <selection activeCell="G15" sqref="G15:H15"/>
      <selection pane="bottomLeft" activeCell="A15" sqref="A15"/>
    </sheetView>
  </sheetViews>
  <sheetFormatPr defaultRowHeight="18.75" x14ac:dyDescent="0.4"/>
  <cols>
    <col min="1" max="1" width="36.125" bestFit="1" customWidth="1"/>
    <col min="2" max="2" width="63.125" bestFit="1" customWidth="1"/>
    <col min="3" max="3" width="46.5" bestFit="1" customWidth="1"/>
    <col min="4" max="5" width="40.25" bestFit="1" customWidth="1"/>
    <col min="6" max="6" width="34" bestFit="1" customWidth="1"/>
    <col min="7" max="7" width="54.75" bestFit="1" customWidth="1"/>
    <col min="8" max="8" width="50.625" bestFit="1" customWidth="1"/>
    <col min="9" max="9" width="36.125" bestFit="1" customWidth="1"/>
    <col min="10" max="10" width="54.75" bestFit="1" customWidth="1"/>
    <col min="11" max="11" width="44.375" bestFit="1" customWidth="1"/>
    <col min="12" max="12" width="36.125" bestFit="1" customWidth="1"/>
    <col min="13" max="13" width="54.75" bestFit="1" customWidth="1"/>
    <col min="14" max="14" width="36.125" bestFit="1" customWidth="1"/>
    <col min="15" max="15" width="38.125" bestFit="1" customWidth="1"/>
    <col min="16" max="16" width="44.375" bestFit="1" customWidth="1"/>
    <col min="17" max="17" width="48.5" bestFit="1" customWidth="1"/>
    <col min="18" max="18" width="36.125" bestFit="1" customWidth="1"/>
    <col min="19" max="19" width="59" bestFit="1" customWidth="1"/>
    <col min="20" max="20" width="46.5" bestFit="1" customWidth="1"/>
    <col min="21" max="21" width="38.125" bestFit="1" customWidth="1"/>
    <col min="22" max="22" width="56.875" bestFit="1" customWidth="1"/>
    <col min="23" max="23" width="50.625" bestFit="1" customWidth="1"/>
    <col min="24" max="24" width="38.125" bestFit="1" customWidth="1"/>
    <col min="25" max="25" width="90.125" bestFit="1" customWidth="1"/>
    <col min="26" max="26" width="44.25" bestFit="1" customWidth="1"/>
  </cols>
  <sheetData>
    <row r="1" spans="1:26" x14ac:dyDescent="0.4">
      <c r="A1" s="12" t="s">
        <v>920</v>
      </c>
      <c r="B1" s="12" t="s">
        <v>1038</v>
      </c>
      <c r="C1" s="12" t="s">
        <v>1062</v>
      </c>
      <c r="D1" s="12" t="s">
        <v>1063</v>
      </c>
      <c r="E1" s="12" t="s">
        <v>1149</v>
      </c>
      <c r="F1" s="12" t="s">
        <v>1167</v>
      </c>
      <c r="G1" s="12" t="s">
        <v>1192</v>
      </c>
      <c r="H1" s="12" t="s">
        <v>1236</v>
      </c>
      <c r="I1" s="12" t="s">
        <v>1248</v>
      </c>
      <c r="J1" s="12" t="s">
        <v>1794</v>
      </c>
      <c r="K1" s="12" t="s">
        <v>1320</v>
      </c>
      <c r="L1" s="12" t="s">
        <v>1328</v>
      </c>
      <c r="M1" s="12" t="s">
        <v>1795</v>
      </c>
      <c r="N1" s="12" t="s">
        <v>1406</v>
      </c>
      <c r="O1" s="12" t="s">
        <v>1437</v>
      </c>
      <c r="P1" s="12" t="s">
        <v>1499</v>
      </c>
      <c r="Q1" s="12" t="s">
        <v>1516</v>
      </c>
      <c r="R1" s="12" t="s">
        <v>1553</v>
      </c>
      <c r="S1" s="12" t="s">
        <v>1796</v>
      </c>
      <c r="T1" s="12" t="s">
        <v>1570</v>
      </c>
      <c r="U1" s="12" t="s">
        <v>1596</v>
      </c>
      <c r="V1" s="12" t="s">
        <v>1797</v>
      </c>
      <c r="W1" s="12" t="s">
        <v>1607</v>
      </c>
      <c r="X1" s="12" t="s">
        <v>1633</v>
      </c>
      <c r="Y1" s="12" t="s">
        <v>1798</v>
      </c>
      <c r="Z1" s="12" t="s">
        <v>1643</v>
      </c>
    </row>
    <row r="2" spans="1:26" x14ac:dyDescent="0.4">
      <c r="A2" t="s">
        <v>921</v>
      </c>
      <c r="B2" t="s">
        <v>1039</v>
      </c>
      <c r="C2" t="s">
        <v>2607</v>
      </c>
      <c r="D2" t="s">
        <v>1064</v>
      </c>
      <c r="E2" t="s">
        <v>1150</v>
      </c>
      <c r="F2" t="s">
        <v>1168</v>
      </c>
      <c r="G2" t="s">
        <v>1193</v>
      </c>
      <c r="H2" t="s">
        <v>1237</v>
      </c>
      <c r="I2" t="s">
        <v>1249</v>
      </c>
      <c r="J2" t="s">
        <v>2619</v>
      </c>
      <c r="K2" t="s">
        <v>1321</v>
      </c>
      <c r="L2" t="s">
        <v>2625</v>
      </c>
      <c r="M2" t="s">
        <v>1329</v>
      </c>
      <c r="N2" t="s">
        <v>2628</v>
      </c>
      <c r="O2" t="s">
        <v>1438</v>
      </c>
      <c r="P2" t="s">
        <v>1500</v>
      </c>
      <c r="Q2" t="s">
        <v>2646</v>
      </c>
      <c r="R2" t="s">
        <v>1554</v>
      </c>
      <c r="S2" t="s">
        <v>2664</v>
      </c>
      <c r="T2" t="s">
        <v>1571</v>
      </c>
      <c r="U2" t="s">
        <v>1597</v>
      </c>
      <c r="V2" t="s">
        <v>2672</v>
      </c>
      <c r="W2" t="s">
        <v>1608</v>
      </c>
      <c r="X2" t="s">
        <v>1634</v>
      </c>
      <c r="Y2" t="s">
        <v>1639</v>
      </c>
      <c r="Z2" t="s">
        <v>1644</v>
      </c>
    </row>
    <row r="3" spans="1:26" x14ac:dyDescent="0.4">
      <c r="A3" t="s">
        <v>2600</v>
      </c>
      <c r="B3" t="s">
        <v>2605</v>
      </c>
      <c r="D3" t="s">
        <v>1065</v>
      </c>
      <c r="E3" t="s">
        <v>1151</v>
      </c>
      <c r="F3" t="s">
        <v>1169</v>
      </c>
      <c r="G3" t="s">
        <v>1194</v>
      </c>
      <c r="H3" t="s">
        <v>1238</v>
      </c>
      <c r="I3" t="s">
        <v>1250</v>
      </c>
      <c r="J3" t="s">
        <v>2620</v>
      </c>
      <c r="K3" t="s">
        <v>1322</v>
      </c>
      <c r="M3" t="s">
        <v>1330</v>
      </c>
      <c r="N3" t="s">
        <v>1407</v>
      </c>
      <c r="O3" t="s">
        <v>1439</v>
      </c>
      <c r="P3" t="s">
        <v>2639</v>
      </c>
      <c r="Q3" t="s">
        <v>1517</v>
      </c>
      <c r="R3" t="s">
        <v>2659</v>
      </c>
      <c r="T3" t="s">
        <v>1572</v>
      </c>
      <c r="U3" t="s">
        <v>2666</v>
      </c>
      <c r="V3" t="s">
        <v>1605</v>
      </c>
      <c r="W3" t="s">
        <v>1609</v>
      </c>
      <c r="X3" t="s">
        <v>1635</v>
      </c>
      <c r="Y3" t="s">
        <v>642</v>
      </c>
      <c r="Z3" t="s">
        <v>1645</v>
      </c>
    </row>
    <row r="4" spans="1:26" x14ac:dyDescent="0.4">
      <c r="A4" t="s">
        <v>922</v>
      </c>
      <c r="B4" t="s">
        <v>1040</v>
      </c>
      <c r="D4" t="s">
        <v>1066</v>
      </c>
      <c r="E4" t="s">
        <v>1152</v>
      </c>
      <c r="F4" t="s">
        <v>1170</v>
      </c>
      <c r="G4" t="s">
        <v>1195</v>
      </c>
      <c r="H4" t="s">
        <v>2615</v>
      </c>
      <c r="I4" t="s">
        <v>1251</v>
      </c>
      <c r="J4" t="s">
        <v>1263</v>
      </c>
      <c r="K4" t="s">
        <v>2624</v>
      </c>
      <c r="M4" t="s">
        <v>1331</v>
      </c>
      <c r="N4" t="s">
        <v>1408</v>
      </c>
      <c r="O4" t="s">
        <v>1440</v>
      </c>
      <c r="P4" t="s">
        <v>1501</v>
      </c>
      <c r="Q4" t="s">
        <v>1518</v>
      </c>
      <c r="R4" t="s">
        <v>2660</v>
      </c>
      <c r="T4" t="s">
        <v>1573</v>
      </c>
      <c r="U4" t="s">
        <v>1598</v>
      </c>
      <c r="V4" t="s">
        <v>1606</v>
      </c>
      <c r="W4" t="s">
        <v>1610</v>
      </c>
      <c r="X4" t="s">
        <v>1636</v>
      </c>
      <c r="Y4" t="s">
        <v>1640</v>
      </c>
      <c r="Z4" t="s">
        <v>1646</v>
      </c>
    </row>
    <row r="5" spans="1:26" x14ac:dyDescent="0.4">
      <c r="A5" t="s">
        <v>923</v>
      </c>
      <c r="B5" t="s">
        <v>2606</v>
      </c>
      <c r="D5" t="s">
        <v>1067</v>
      </c>
      <c r="E5" t="s">
        <v>1153</v>
      </c>
      <c r="F5" t="s">
        <v>1171</v>
      </c>
      <c r="G5" t="s">
        <v>1196</v>
      </c>
      <c r="H5" t="s">
        <v>1239</v>
      </c>
      <c r="I5" t="s">
        <v>1252</v>
      </c>
      <c r="J5" t="s">
        <v>1264</v>
      </c>
      <c r="K5" t="s">
        <v>1323</v>
      </c>
      <c r="M5" t="s">
        <v>1332</v>
      </c>
      <c r="N5" t="s">
        <v>1409</v>
      </c>
      <c r="O5" t="s">
        <v>2632</v>
      </c>
      <c r="P5" t="s">
        <v>1502</v>
      </c>
      <c r="Q5" t="s">
        <v>1519</v>
      </c>
      <c r="R5" t="s">
        <v>2661</v>
      </c>
      <c r="T5" t="s">
        <v>1574</v>
      </c>
      <c r="U5" t="s">
        <v>1599</v>
      </c>
      <c r="V5" t="s">
        <v>2673</v>
      </c>
      <c r="W5" t="s">
        <v>1611</v>
      </c>
      <c r="X5" t="s">
        <v>1637</v>
      </c>
      <c r="Y5" t="s">
        <v>1641</v>
      </c>
      <c r="Z5" t="s">
        <v>1647</v>
      </c>
    </row>
    <row r="6" spans="1:26" x14ac:dyDescent="0.4">
      <c r="A6" t="s">
        <v>924</v>
      </c>
      <c r="B6" t="s">
        <v>1041</v>
      </c>
      <c r="D6" t="s">
        <v>1068</v>
      </c>
      <c r="E6" t="s">
        <v>2611</v>
      </c>
      <c r="F6" t="s">
        <v>1172</v>
      </c>
      <c r="G6" t="s">
        <v>1197</v>
      </c>
      <c r="H6" t="s">
        <v>1240</v>
      </c>
      <c r="I6" t="s">
        <v>1253</v>
      </c>
      <c r="J6" t="s">
        <v>1265</v>
      </c>
      <c r="K6" t="s">
        <v>1324</v>
      </c>
      <c r="M6" t="s">
        <v>1333</v>
      </c>
      <c r="N6" t="s">
        <v>1410</v>
      </c>
      <c r="O6" t="s">
        <v>1441</v>
      </c>
      <c r="P6" t="s">
        <v>2640</v>
      </c>
      <c r="Q6" t="s">
        <v>1520</v>
      </c>
      <c r="R6" t="s">
        <v>1555</v>
      </c>
      <c r="T6" t="s">
        <v>1575</v>
      </c>
      <c r="U6" t="s">
        <v>1600</v>
      </c>
      <c r="W6" t="s">
        <v>1612</v>
      </c>
      <c r="X6" t="s">
        <v>1638</v>
      </c>
      <c r="Y6" t="s">
        <v>1642</v>
      </c>
      <c r="Z6" t="s">
        <v>1648</v>
      </c>
    </row>
    <row r="7" spans="1:26" x14ac:dyDescent="0.4">
      <c r="A7" t="s">
        <v>925</v>
      </c>
      <c r="B7" t="s">
        <v>1042</v>
      </c>
      <c r="D7" t="s">
        <v>1069</v>
      </c>
      <c r="E7" t="s">
        <v>1154</v>
      </c>
      <c r="F7" t="s">
        <v>2612</v>
      </c>
      <c r="G7" t="s">
        <v>1198</v>
      </c>
      <c r="H7" t="s">
        <v>1241</v>
      </c>
      <c r="I7" t="s">
        <v>2616</v>
      </c>
      <c r="J7" t="s">
        <v>1266</v>
      </c>
      <c r="K7" t="s">
        <v>1325</v>
      </c>
      <c r="M7" t="s">
        <v>1334</v>
      </c>
      <c r="N7" t="s">
        <v>1411</v>
      </c>
      <c r="O7" t="s">
        <v>1442</v>
      </c>
      <c r="P7" t="s">
        <v>1503</v>
      </c>
      <c r="Q7" t="s">
        <v>2647</v>
      </c>
      <c r="R7" t="s">
        <v>1556</v>
      </c>
      <c r="T7" t="s">
        <v>1576</v>
      </c>
      <c r="U7" t="s">
        <v>1601</v>
      </c>
      <c r="W7" t="s">
        <v>1613</v>
      </c>
      <c r="X7" t="s">
        <v>2688</v>
      </c>
      <c r="Y7" t="s">
        <v>2689</v>
      </c>
      <c r="Z7" t="s">
        <v>1649</v>
      </c>
    </row>
    <row r="8" spans="1:26" x14ac:dyDescent="0.4">
      <c r="A8" t="s">
        <v>926</v>
      </c>
      <c r="B8" t="s">
        <v>1043</v>
      </c>
      <c r="D8" t="s">
        <v>1070</v>
      </c>
      <c r="E8" t="s">
        <v>1155</v>
      </c>
      <c r="F8" t="s">
        <v>1173</v>
      </c>
      <c r="G8" t="s">
        <v>1199</v>
      </c>
      <c r="H8" t="s">
        <v>1242</v>
      </c>
      <c r="I8" t="s">
        <v>1254</v>
      </c>
      <c r="J8" t="s">
        <v>1267</v>
      </c>
      <c r="K8" t="s">
        <v>1326</v>
      </c>
      <c r="M8" t="s">
        <v>1335</v>
      </c>
      <c r="N8" t="s">
        <v>1412</v>
      </c>
      <c r="O8" t="s">
        <v>2633</v>
      </c>
      <c r="P8" t="s">
        <v>1504</v>
      </c>
      <c r="Q8" t="s">
        <v>1521</v>
      </c>
      <c r="R8" t="s">
        <v>1557</v>
      </c>
      <c r="T8" t="s">
        <v>1577</v>
      </c>
      <c r="U8" t="s">
        <v>2667</v>
      </c>
      <c r="W8" t="s">
        <v>1614</v>
      </c>
      <c r="Y8" t="s">
        <v>2690</v>
      </c>
      <c r="Z8" t="s">
        <v>1650</v>
      </c>
    </row>
    <row r="9" spans="1:26" x14ac:dyDescent="0.4">
      <c r="A9" t="s">
        <v>927</v>
      </c>
      <c r="B9" t="s">
        <v>1044</v>
      </c>
      <c r="D9" t="s">
        <v>1071</v>
      </c>
      <c r="E9" t="s">
        <v>1156</v>
      </c>
      <c r="F9" t="s">
        <v>1174</v>
      </c>
      <c r="G9" t="s">
        <v>1200</v>
      </c>
      <c r="H9" t="s">
        <v>1243</v>
      </c>
      <c r="I9" t="s">
        <v>1255</v>
      </c>
      <c r="J9" t="s">
        <v>1268</v>
      </c>
      <c r="K9" t="s">
        <v>1327</v>
      </c>
      <c r="M9" t="s">
        <v>1336</v>
      </c>
      <c r="N9" t="s">
        <v>1413</v>
      </c>
      <c r="O9" t="s">
        <v>1443</v>
      </c>
      <c r="P9" t="s">
        <v>1505</v>
      </c>
      <c r="Q9" t="s">
        <v>1522</v>
      </c>
      <c r="R9" t="s">
        <v>1558</v>
      </c>
      <c r="T9" t="s">
        <v>1578</v>
      </c>
      <c r="U9" t="s">
        <v>1602</v>
      </c>
      <c r="W9" t="s">
        <v>1615</v>
      </c>
      <c r="Z9" t="s">
        <v>1651</v>
      </c>
    </row>
    <row r="10" spans="1:26" x14ac:dyDescent="0.4">
      <c r="A10" t="s">
        <v>928</v>
      </c>
      <c r="B10" t="s">
        <v>1045</v>
      </c>
      <c r="D10" t="s">
        <v>1072</v>
      </c>
      <c r="E10" t="s">
        <v>1157</v>
      </c>
      <c r="F10" t="s">
        <v>1175</v>
      </c>
      <c r="G10" t="s">
        <v>1201</v>
      </c>
      <c r="H10" t="s">
        <v>1244</v>
      </c>
      <c r="I10" t="s">
        <v>1256</v>
      </c>
      <c r="J10" t="s">
        <v>1269</v>
      </c>
      <c r="M10" t="s">
        <v>1337</v>
      </c>
      <c r="N10" t="s">
        <v>1414</v>
      </c>
      <c r="O10" t="s">
        <v>1444</v>
      </c>
      <c r="P10" t="s">
        <v>1506</v>
      </c>
      <c r="Q10" t="s">
        <v>1523</v>
      </c>
      <c r="R10" t="s">
        <v>1559</v>
      </c>
      <c r="T10" t="s">
        <v>1579</v>
      </c>
      <c r="U10" t="s">
        <v>2668</v>
      </c>
      <c r="W10" t="s">
        <v>1616</v>
      </c>
      <c r="Z10" t="s">
        <v>1652</v>
      </c>
    </row>
    <row r="11" spans="1:26" x14ac:dyDescent="0.4">
      <c r="A11" t="s">
        <v>929</v>
      </c>
      <c r="B11" t="s">
        <v>1046</v>
      </c>
      <c r="D11" t="s">
        <v>1073</v>
      </c>
      <c r="E11" t="s">
        <v>1158</v>
      </c>
      <c r="F11" t="s">
        <v>1176</v>
      </c>
      <c r="G11" t="s">
        <v>1202</v>
      </c>
      <c r="H11" t="s">
        <v>1245</v>
      </c>
      <c r="I11" t="s">
        <v>1257</v>
      </c>
      <c r="J11" t="s">
        <v>1270</v>
      </c>
      <c r="M11" t="s">
        <v>1338</v>
      </c>
      <c r="N11" t="s">
        <v>1415</v>
      </c>
      <c r="O11" t="s">
        <v>1445</v>
      </c>
      <c r="P11" t="s">
        <v>2641</v>
      </c>
      <c r="Q11" t="s">
        <v>1524</v>
      </c>
      <c r="R11" t="s">
        <v>1560</v>
      </c>
      <c r="T11" t="s">
        <v>1580</v>
      </c>
      <c r="U11" t="s">
        <v>2669</v>
      </c>
      <c r="W11" t="s">
        <v>1617</v>
      </c>
      <c r="Z11" t="s">
        <v>2691</v>
      </c>
    </row>
    <row r="12" spans="1:26" x14ac:dyDescent="0.4">
      <c r="A12" t="s">
        <v>2601</v>
      </c>
      <c r="B12" t="s">
        <v>1047</v>
      </c>
      <c r="D12" t="s">
        <v>1074</v>
      </c>
      <c r="E12" t="s">
        <v>1159</v>
      </c>
      <c r="F12" t="s">
        <v>1177</v>
      </c>
      <c r="G12" t="s">
        <v>1203</v>
      </c>
      <c r="H12" t="s">
        <v>1246</v>
      </c>
      <c r="I12" t="s">
        <v>2617</v>
      </c>
      <c r="J12" t="s">
        <v>1271</v>
      </c>
      <c r="M12" t="s">
        <v>1339</v>
      </c>
      <c r="N12" t="s">
        <v>1416</v>
      </c>
      <c r="O12" t="s">
        <v>1446</v>
      </c>
      <c r="P12" t="s">
        <v>2642</v>
      </c>
      <c r="Q12" t="s">
        <v>1525</v>
      </c>
      <c r="R12" t="s">
        <v>1561</v>
      </c>
      <c r="T12" t="s">
        <v>1581</v>
      </c>
      <c r="U12" t="s">
        <v>2670</v>
      </c>
      <c r="W12" t="s">
        <v>1618</v>
      </c>
      <c r="Z12" t="s">
        <v>1653</v>
      </c>
    </row>
    <row r="13" spans="1:26" x14ac:dyDescent="0.4">
      <c r="A13" t="s">
        <v>930</v>
      </c>
      <c r="B13" t="s">
        <v>1048</v>
      </c>
      <c r="D13" t="s">
        <v>1075</v>
      </c>
      <c r="E13" t="s">
        <v>1160</v>
      </c>
      <c r="F13" t="s">
        <v>1178</v>
      </c>
      <c r="G13" t="s">
        <v>1204</v>
      </c>
      <c r="H13" t="s">
        <v>1247</v>
      </c>
      <c r="I13" t="s">
        <v>1258</v>
      </c>
      <c r="J13" t="s">
        <v>1272</v>
      </c>
      <c r="M13" t="s">
        <v>1340</v>
      </c>
      <c r="N13" t="s">
        <v>1417</v>
      </c>
      <c r="O13" t="s">
        <v>1447</v>
      </c>
      <c r="P13" t="s">
        <v>1507</v>
      </c>
      <c r="Q13" t="s">
        <v>1526</v>
      </c>
      <c r="R13" t="s">
        <v>2662</v>
      </c>
      <c r="T13" t="s">
        <v>1582</v>
      </c>
      <c r="U13" t="s">
        <v>1603</v>
      </c>
      <c r="W13" t="s">
        <v>1619</v>
      </c>
      <c r="Z13" t="s">
        <v>1654</v>
      </c>
    </row>
    <row r="14" spans="1:26" x14ac:dyDescent="0.4">
      <c r="A14" t="s">
        <v>931</v>
      </c>
      <c r="B14" t="s">
        <v>1049</v>
      </c>
      <c r="D14" t="s">
        <v>1076</v>
      </c>
      <c r="E14" t="s">
        <v>1161</v>
      </c>
      <c r="F14" t="s">
        <v>1179</v>
      </c>
      <c r="G14" t="s">
        <v>1205</v>
      </c>
      <c r="I14" t="s">
        <v>1259</v>
      </c>
      <c r="J14" t="s">
        <v>1273</v>
      </c>
      <c r="M14" t="s">
        <v>1341</v>
      </c>
      <c r="N14" t="s">
        <v>1418</v>
      </c>
      <c r="O14" t="s">
        <v>1448</v>
      </c>
      <c r="P14" t="s">
        <v>1508</v>
      </c>
      <c r="Q14" t="s">
        <v>2648</v>
      </c>
      <c r="R14" t="s">
        <v>1562</v>
      </c>
      <c r="T14" t="s">
        <v>1583</v>
      </c>
      <c r="U14" t="s">
        <v>2671</v>
      </c>
      <c r="W14" t="s">
        <v>1620</v>
      </c>
      <c r="Z14" t="s">
        <v>1655</v>
      </c>
    </row>
    <row r="15" spans="1:26" x14ac:dyDescent="0.4">
      <c r="A15" t="s">
        <v>932</v>
      </c>
      <c r="B15" t="s">
        <v>1050</v>
      </c>
      <c r="D15" t="s">
        <v>1077</v>
      </c>
      <c r="E15" t="s">
        <v>1162</v>
      </c>
      <c r="F15" t="s">
        <v>1180</v>
      </c>
      <c r="G15" t="s">
        <v>1206</v>
      </c>
      <c r="I15" t="s">
        <v>1260</v>
      </c>
      <c r="J15" t="s">
        <v>1274</v>
      </c>
      <c r="M15" t="s">
        <v>1342</v>
      </c>
      <c r="N15" t="s">
        <v>1419</v>
      </c>
      <c r="O15" t="s">
        <v>1449</v>
      </c>
      <c r="P15" t="s">
        <v>2643</v>
      </c>
      <c r="Q15" t="s">
        <v>1527</v>
      </c>
      <c r="R15" t="s">
        <v>1563</v>
      </c>
      <c r="T15" t="s">
        <v>1584</v>
      </c>
      <c r="U15" t="s">
        <v>1604</v>
      </c>
      <c r="W15" t="s">
        <v>1621</v>
      </c>
      <c r="Z15" t="s">
        <v>1656</v>
      </c>
    </row>
    <row r="16" spans="1:26" x14ac:dyDescent="0.4">
      <c r="A16" t="s">
        <v>933</v>
      </c>
      <c r="B16" t="s">
        <v>1051</v>
      </c>
      <c r="D16" t="s">
        <v>1078</v>
      </c>
      <c r="E16" t="s">
        <v>1163</v>
      </c>
      <c r="F16" t="s">
        <v>1181</v>
      </c>
      <c r="G16" t="s">
        <v>2614</v>
      </c>
      <c r="I16" t="s">
        <v>2618</v>
      </c>
      <c r="J16" t="s">
        <v>1275</v>
      </c>
      <c r="M16" t="s">
        <v>1343</v>
      </c>
      <c r="N16" t="s">
        <v>1420</v>
      </c>
      <c r="O16" t="s">
        <v>1450</v>
      </c>
      <c r="P16" t="s">
        <v>1509</v>
      </c>
      <c r="Q16" t="s">
        <v>1528</v>
      </c>
      <c r="R16" t="s">
        <v>1564</v>
      </c>
      <c r="T16" t="s">
        <v>1585</v>
      </c>
      <c r="W16" t="s">
        <v>2674</v>
      </c>
      <c r="Z16" t="s">
        <v>1657</v>
      </c>
    </row>
    <row r="17" spans="1:26" x14ac:dyDescent="0.4">
      <c r="A17" t="s">
        <v>934</v>
      </c>
      <c r="B17" t="s">
        <v>1052</v>
      </c>
      <c r="D17" t="s">
        <v>1079</v>
      </c>
      <c r="E17" t="s">
        <v>1164</v>
      </c>
      <c r="F17" t="s">
        <v>1182</v>
      </c>
      <c r="G17" t="s">
        <v>1207</v>
      </c>
      <c r="I17" t="s">
        <v>1261</v>
      </c>
      <c r="J17" t="s">
        <v>1276</v>
      </c>
      <c r="M17" t="s">
        <v>1344</v>
      </c>
      <c r="N17" t="s">
        <v>1421</v>
      </c>
      <c r="O17" t="s">
        <v>1451</v>
      </c>
      <c r="P17" t="s">
        <v>1510</v>
      </c>
      <c r="Q17" t="s">
        <v>1529</v>
      </c>
      <c r="R17" t="s">
        <v>1565</v>
      </c>
      <c r="T17" t="s">
        <v>2665</v>
      </c>
      <c r="W17" t="s">
        <v>2675</v>
      </c>
      <c r="Z17" t="s">
        <v>1658</v>
      </c>
    </row>
    <row r="18" spans="1:26" x14ac:dyDescent="0.4">
      <c r="A18" t="s">
        <v>935</v>
      </c>
      <c r="B18" t="s">
        <v>1053</v>
      </c>
      <c r="D18" t="s">
        <v>2608</v>
      </c>
      <c r="E18" t="s">
        <v>1165</v>
      </c>
      <c r="F18" t="s">
        <v>1183</v>
      </c>
      <c r="G18" t="s">
        <v>1208</v>
      </c>
      <c r="I18" t="s">
        <v>1262</v>
      </c>
      <c r="J18" t="s">
        <v>1277</v>
      </c>
      <c r="M18" t="s">
        <v>1345</v>
      </c>
      <c r="N18" t="s">
        <v>2629</v>
      </c>
      <c r="O18" t="s">
        <v>1452</v>
      </c>
      <c r="P18" t="s">
        <v>1511</v>
      </c>
      <c r="Q18" t="s">
        <v>2649</v>
      </c>
      <c r="R18" t="s">
        <v>2663</v>
      </c>
      <c r="T18" t="s">
        <v>1586</v>
      </c>
      <c r="W18" t="s">
        <v>2676</v>
      </c>
      <c r="Z18" t="s">
        <v>1659</v>
      </c>
    </row>
    <row r="19" spans="1:26" x14ac:dyDescent="0.4">
      <c r="A19" t="s">
        <v>936</v>
      </c>
      <c r="B19" t="s">
        <v>1054</v>
      </c>
      <c r="D19" t="s">
        <v>1080</v>
      </c>
      <c r="E19" t="s">
        <v>1166</v>
      </c>
      <c r="F19" t="s">
        <v>1184</v>
      </c>
      <c r="G19" t="s">
        <v>1209</v>
      </c>
      <c r="J19" t="s">
        <v>1278</v>
      </c>
      <c r="M19" t="s">
        <v>1346</v>
      </c>
      <c r="N19" t="s">
        <v>1422</v>
      </c>
      <c r="O19" t="s">
        <v>1453</v>
      </c>
      <c r="P19" t="s">
        <v>2644</v>
      </c>
      <c r="Q19" t="s">
        <v>1530</v>
      </c>
      <c r="R19" t="s">
        <v>1566</v>
      </c>
      <c r="T19" t="s">
        <v>1587</v>
      </c>
      <c r="W19" t="s">
        <v>2677</v>
      </c>
      <c r="Z19" t="s">
        <v>1660</v>
      </c>
    </row>
    <row r="20" spans="1:26" x14ac:dyDescent="0.4">
      <c r="A20" t="s">
        <v>937</v>
      </c>
      <c r="B20" t="s">
        <v>1055</v>
      </c>
      <c r="D20" t="s">
        <v>1081</v>
      </c>
      <c r="F20" t="s">
        <v>1185</v>
      </c>
      <c r="G20" t="s">
        <v>1210</v>
      </c>
      <c r="J20" t="s">
        <v>1279</v>
      </c>
      <c r="M20" t="s">
        <v>2626</v>
      </c>
      <c r="N20" t="s">
        <v>1423</v>
      </c>
      <c r="O20" t="s">
        <v>1454</v>
      </c>
      <c r="P20" t="s">
        <v>1512</v>
      </c>
      <c r="Q20" t="s">
        <v>1531</v>
      </c>
      <c r="R20" t="s">
        <v>1567</v>
      </c>
      <c r="T20" t="s">
        <v>1588</v>
      </c>
      <c r="W20" t="s">
        <v>1622</v>
      </c>
      <c r="Z20" t="s">
        <v>1661</v>
      </c>
    </row>
    <row r="21" spans="1:26" x14ac:dyDescent="0.4">
      <c r="A21" t="s">
        <v>938</v>
      </c>
      <c r="B21" t="s">
        <v>1056</v>
      </c>
      <c r="D21" t="s">
        <v>1082</v>
      </c>
      <c r="F21" t="s">
        <v>1186</v>
      </c>
      <c r="G21" t="s">
        <v>1211</v>
      </c>
      <c r="J21" t="s">
        <v>1280</v>
      </c>
      <c r="M21" t="s">
        <v>1347</v>
      </c>
      <c r="N21" t="s">
        <v>1424</v>
      </c>
      <c r="O21" t="s">
        <v>1455</v>
      </c>
      <c r="P21" t="s">
        <v>2645</v>
      </c>
      <c r="Q21" t="s">
        <v>2650</v>
      </c>
      <c r="R21" t="s">
        <v>1568</v>
      </c>
      <c r="T21" t="s">
        <v>1589</v>
      </c>
      <c r="W21" t="s">
        <v>2678</v>
      </c>
      <c r="Z21" t="s">
        <v>1662</v>
      </c>
    </row>
    <row r="22" spans="1:26" x14ac:dyDescent="0.4">
      <c r="A22" t="s">
        <v>939</v>
      </c>
      <c r="B22" t="s">
        <v>1057</v>
      </c>
      <c r="D22" t="s">
        <v>1083</v>
      </c>
      <c r="F22" t="s">
        <v>1187</v>
      </c>
      <c r="G22" t="s">
        <v>1212</v>
      </c>
      <c r="J22" t="s">
        <v>1281</v>
      </c>
      <c r="M22" t="s">
        <v>1348</v>
      </c>
      <c r="N22" t="s">
        <v>1425</v>
      </c>
      <c r="O22" t="s">
        <v>1456</v>
      </c>
      <c r="P22" t="s">
        <v>1513</v>
      </c>
      <c r="Q22" t="s">
        <v>1532</v>
      </c>
      <c r="R22" t="s">
        <v>1569</v>
      </c>
      <c r="T22" t="s">
        <v>1590</v>
      </c>
      <c r="W22" t="s">
        <v>2679</v>
      </c>
      <c r="Z22" t="s">
        <v>1663</v>
      </c>
    </row>
    <row r="23" spans="1:26" x14ac:dyDescent="0.4">
      <c r="A23" t="s">
        <v>940</v>
      </c>
      <c r="B23" t="s">
        <v>1058</v>
      </c>
      <c r="D23" t="s">
        <v>1084</v>
      </c>
      <c r="F23" t="s">
        <v>2613</v>
      </c>
      <c r="G23" t="s">
        <v>1213</v>
      </c>
      <c r="J23" t="s">
        <v>1282</v>
      </c>
      <c r="M23" t="s">
        <v>1349</v>
      </c>
      <c r="N23" t="s">
        <v>1426</v>
      </c>
      <c r="O23" t="s">
        <v>1457</v>
      </c>
      <c r="P23" t="s">
        <v>1514</v>
      </c>
      <c r="Q23" t="s">
        <v>1533</v>
      </c>
      <c r="T23" t="s">
        <v>1591</v>
      </c>
      <c r="W23" t="s">
        <v>2680</v>
      </c>
      <c r="Z23" t="s">
        <v>1664</v>
      </c>
    </row>
    <row r="24" spans="1:26" x14ac:dyDescent="0.4">
      <c r="A24" t="s">
        <v>941</v>
      </c>
      <c r="B24" t="s">
        <v>1059</v>
      </c>
      <c r="D24" t="s">
        <v>1085</v>
      </c>
      <c r="F24" t="s">
        <v>1188</v>
      </c>
      <c r="G24" t="s">
        <v>1214</v>
      </c>
      <c r="J24" t="s">
        <v>1283</v>
      </c>
      <c r="M24" t="s">
        <v>1350</v>
      </c>
      <c r="N24" t="s">
        <v>1427</v>
      </c>
      <c r="O24" t="s">
        <v>1458</v>
      </c>
      <c r="P24" t="s">
        <v>1515</v>
      </c>
      <c r="Q24" t="s">
        <v>1534</v>
      </c>
      <c r="T24" t="s">
        <v>1592</v>
      </c>
      <c r="W24" t="s">
        <v>2681</v>
      </c>
      <c r="Z24" t="s">
        <v>1665</v>
      </c>
    </row>
    <row r="25" spans="1:26" x14ac:dyDescent="0.4">
      <c r="A25" t="s">
        <v>942</v>
      </c>
      <c r="B25" t="s">
        <v>1060</v>
      </c>
      <c r="D25" t="s">
        <v>1086</v>
      </c>
      <c r="F25" t="s">
        <v>1189</v>
      </c>
      <c r="G25" t="s">
        <v>1215</v>
      </c>
      <c r="J25" t="s">
        <v>1284</v>
      </c>
      <c r="M25" t="s">
        <v>1351</v>
      </c>
      <c r="N25" t="s">
        <v>1428</v>
      </c>
      <c r="O25" t="s">
        <v>1459</v>
      </c>
      <c r="Q25" t="s">
        <v>1535</v>
      </c>
      <c r="T25" t="s">
        <v>1593</v>
      </c>
      <c r="W25" t="s">
        <v>1623</v>
      </c>
      <c r="Z25" t="s">
        <v>2692</v>
      </c>
    </row>
    <row r="26" spans="1:26" x14ac:dyDescent="0.4">
      <c r="A26" t="s">
        <v>943</v>
      </c>
      <c r="B26" t="s">
        <v>1061</v>
      </c>
      <c r="D26" t="s">
        <v>1087</v>
      </c>
      <c r="F26" t="s">
        <v>1190</v>
      </c>
      <c r="G26" t="s">
        <v>1216</v>
      </c>
      <c r="J26" t="s">
        <v>1285</v>
      </c>
      <c r="M26" t="s">
        <v>1352</v>
      </c>
      <c r="N26" t="s">
        <v>1429</v>
      </c>
      <c r="O26" t="s">
        <v>1460</v>
      </c>
      <c r="Q26" t="s">
        <v>1536</v>
      </c>
      <c r="T26" t="s">
        <v>1594</v>
      </c>
      <c r="W26" t="s">
        <v>1624</v>
      </c>
      <c r="Z26" t="s">
        <v>1666</v>
      </c>
    </row>
    <row r="27" spans="1:26" x14ac:dyDescent="0.4">
      <c r="A27" t="s">
        <v>944</v>
      </c>
      <c r="D27" t="s">
        <v>1088</v>
      </c>
      <c r="F27" t="s">
        <v>1191</v>
      </c>
      <c r="G27" t="s">
        <v>1217</v>
      </c>
      <c r="J27" t="s">
        <v>1286</v>
      </c>
      <c r="M27" t="s">
        <v>1353</v>
      </c>
      <c r="N27" t="s">
        <v>1430</v>
      </c>
      <c r="O27" t="s">
        <v>1461</v>
      </c>
      <c r="Q27" t="s">
        <v>1537</v>
      </c>
      <c r="T27" t="s">
        <v>1595</v>
      </c>
      <c r="W27" t="s">
        <v>1625</v>
      </c>
      <c r="Z27" t="s">
        <v>2693</v>
      </c>
    </row>
    <row r="28" spans="1:26" x14ac:dyDescent="0.4">
      <c r="A28" t="s">
        <v>945</v>
      </c>
      <c r="D28" t="s">
        <v>2609</v>
      </c>
      <c r="G28" t="s">
        <v>1218</v>
      </c>
      <c r="J28" t="s">
        <v>1287</v>
      </c>
      <c r="M28" t="s">
        <v>1354</v>
      </c>
      <c r="N28" t="s">
        <v>2630</v>
      </c>
      <c r="O28" t="s">
        <v>2634</v>
      </c>
      <c r="Q28" t="s">
        <v>2651</v>
      </c>
      <c r="W28" t="s">
        <v>2682</v>
      </c>
      <c r="Z28" t="s">
        <v>2694</v>
      </c>
    </row>
    <row r="29" spans="1:26" x14ac:dyDescent="0.4">
      <c r="A29" t="s">
        <v>946</v>
      </c>
      <c r="D29" t="s">
        <v>1089</v>
      </c>
      <c r="G29" t="s">
        <v>1219</v>
      </c>
      <c r="J29" t="s">
        <v>2621</v>
      </c>
      <c r="M29" t="s">
        <v>1355</v>
      </c>
      <c r="N29" t="s">
        <v>1431</v>
      </c>
      <c r="O29" t="s">
        <v>1462</v>
      </c>
      <c r="Q29" t="s">
        <v>2652</v>
      </c>
      <c r="W29" t="s">
        <v>1626</v>
      </c>
      <c r="Z29" t="s">
        <v>1667</v>
      </c>
    </row>
    <row r="30" spans="1:26" x14ac:dyDescent="0.4">
      <c r="A30" t="s">
        <v>947</v>
      </c>
      <c r="D30" t="s">
        <v>1090</v>
      </c>
      <c r="G30" t="s">
        <v>1220</v>
      </c>
      <c r="J30" t="s">
        <v>1288</v>
      </c>
      <c r="M30" t="s">
        <v>1356</v>
      </c>
      <c r="N30" t="s">
        <v>2631</v>
      </c>
      <c r="O30" t="s">
        <v>1463</v>
      </c>
      <c r="Q30" t="s">
        <v>2653</v>
      </c>
      <c r="W30" t="s">
        <v>1627</v>
      </c>
      <c r="Z30" t="s">
        <v>2695</v>
      </c>
    </row>
    <row r="31" spans="1:26" x14ac:dyDescent="0.4">
      <c r="A31" t="s">
        <v>948</v>
      </c>
      <c r="D31" t="s">
        <v>1091</v>
      </c>
      <c r="G31" t="s">
        <v>1221</v>
      </c>
      <c r="J31" t="s">
        <v>1289</v>
      </c>
      <c r="M31" t="s">
        <v>1357</v>
      </c>
      <c r="N31" t="s">
        <v>1432</v>
      </c>
      <c r="O31" t="s">
        <v>1464</v>
      </c>
      <c r="Q31" t="s">
        <v>1538</v>
      </c>
      <c r="W31" t="s">
        <v>1628</v>
      </c>
      <c r="Z31" t="s">
        <v>1668</v>
      </c>
    </row>
    <row r="32" spans="1:26" x14ac:dyDescent="0.4">
      <c r="A32" t="s">
        <v>949</v>
      </c>
      <c r="D32" t="s">
        <v>1092</v>
      </c>
      <c r="G32" t="s">
        <v>1222</v>
      </c>
      <c r="J32" t="s">
        <v>2622</v>
      </c>
      <c r="M32" t="s">
        <v>1358</v>
      </c>
      <c r="N32" t="s">
        <v>1433</v>
      </c>
      <c r="O32" t="s">
        <v>1465</v>
      </c>
      <c r="Q32" t="s">
        <v>1539</v>
      </c>
      <c r="W32" t="s">
        <v>2683</v>
      </c>
      <c r="Z32" t="s">
        <v>1669</v>
      </c>
    </row>
    <row r="33" spans="1:26" x14ac:dyDescent="0.4">
      <c r="A33" t="s">
        <v>950</v>
      </c>
      <c r="D33" t="s">
        <v>1093</v>
      </c>
      <c r="G33" t="s">
        <v>1223</v>
      </c>
      <c r="J33" t="s">
        <v>1290</v>
      </c>
      <c r="M33" t="s">
        <v>1359</v>
      </c>
      <c r="N33" t="s">
        <v>1434</v>
      </c>
      <c r="O33" t="s">
        <v>2635</v>
      </c>
      <c r="Q33" t="s">
        <v>2654</v>
      </c>
      <c r="W33" t="s">
        <v>2684</v>
      </c>
      <c r="Z33" t="s">
        <v>1670</v>
      </c>
    </row>
    <row r="34" spans="1:26" x14ac:dyDescent="0.4">
      <c r="A34" t="s">
        <v>951</v>
      </c>
      <c r="D34" t="s">
        <v>1094</v>
      </c>
      <c r="G34" t="s">
        <v>1224</v>
      </c>
      <c r="J34" t="s">
        <v>1291</v>
      </c>
      <c r="M34" t="s">
        <v>1360</v>
      </c>
      <c r="N34" t="s">
        <v>1435</v>
      </c>
      <c r="O34" t="s">
        <v>1466</v>
      </c>
      <c r="Q34" t="s">
        <v>2655</v>
      </c>
      <c r="W34" t="s">
        <v>1629</v>
      </c>
      <c r="Z34" t="s">
        <v>2696</v>
      </c>
    </row>
    <row r="35" spans="1:26" x14ac:dyDescent="0.4">
      <c r="A35" t="s">
        <v>952</v>
      </c>
      <c r="D35" t="s">
        <v>1095</v>
      </c>
      <c r="G35" t="s">
        <v>1225</v>
      </c>
      <c r="J35" t="s">
        <v>1292</v>
      </c>
      <c r="M35" t="s">
        <v>1361</v>
      </c>
      <c r="N35" t="s">
        <v>1436</v>
      </c>
      <c r="O35" t="s">
        <v>1467</v>
      </c>
      <c r="Q35" t="s">
        <v>1540</v>
      </c>
      <c r="W35" t="s">
        <v>1630</v>
      </c>
      <c r="Z35" t="s">
        <v>2697</v>
      </c>
    </row>
    <row r="36" spans="1:26" x14ac:dyDescent="0.4">
      <c r="A36" t="s">
        <v>953</v>
      </c>
      <c r="D36" t="s">
        <v>1096</v>
      </c>
      <c r="G36" t="s">
        <v>1226</v>
      </c>
      <c r="J36" t="s">
        <v>1293</v>
      </c>
      <c r="M36" t="s">
        <v>1362</v>
      </c>
      <c r="O36" t="s">
        <v>1468</v>
      </c>
      <c r="Q36" t="s">
        <v>2656</v>
      </c>
      <c r="W36" t="s">
        <v>1631</v>
      </c>
      <c r="Z36" t="s">
        <v>1671</v>
      </c>
    </row>
    <row r="37" spans="1:26" x14ac:dyDescent="0.4">
      <c r="A37" t="s">
        <v>954</v>
      </c>
      <c r="D37" t="s">
        <v>1097</v>
      </c>
      <c r="G37" t="s">
        <v>1227</v>
      </c>
      <c r="J37" t="s">
        <v>1294</v>
      </c>
      <c r="M37" t="s">
        <v>1363</v>
      </c>
      <c r="O37" t="s">
        <v>1469</v>
      </c>
      <c r="Q37" t="s">
        <v>2657</v>
      </c>
      <c r="W37" t="s">
        <v>2685</v>
      </c>
      <c r="Z37" t="s">
        <v>1672</v>
      </c>
    </row>
    <row r="38" spans="1:26" x14ac:dyDescent="0.4">
      <c r="A38" t="s">
        <v>955</v>
      </c>
      <c r="D38" t="s">
        <v>2610</v>
      </c>
      <c r="G38" t="s">
        <v>1228</v>
      </c>
      <c r="J38" t="s">
        <v>1295</v>
      </c>
      <c r="M38" t="s">
        <v>1364</v>
      </c>
      <c r="O38" t="s">
        <v>1470</v>
      </c>
      <c r="Q38" t="s">
        <v>1541</v>
      </c>
      <c r="W38" t="s">
        <v>2686</v>
      </c>
      <c r="Z38" t="s">
        <v>1673</v>
      </c>
    </row>
    <row r="39" spans="1:26" x14ac:dyDescent="0.4">
      <c r="A39" t="s">
        <v>2602</v>
      </c>
      <c r="D39" t="s">
        <v>1098</v>
      </c>
      <c r="G39" t="s">
        <v>1229</v>
      </c>
      <c r="J39" t="s">
        <v>1296</v>
      </c>
      <c r="M39" t="s">
        <v>1365</v>
      </c>
      <c r="O39" t="s">
        <v>1471</v>
      </c>
      <c r="Q39" t="s">
        <v>1542</v>
      </c>
      <c r="W39" t="s">
        <v>2687</v>
      </c>
      <c r="Z39" t="s">
        <v>1674</v>
      </c>
    </row>
    <row r="40" spans="1:26" x14ac:dyDescent="0.4">
      <c r="A40" t="s">
        <v>956</v>
      </c>
      <c r="D40" t="s">
        <v>1099</v>
      </c>
      <c r="G40" t="s">
        <v>1230</v>
      </c>
      <c r="J40" t="s">
        <v>1297</v>
      </c>
      <c r="M40" t="s">
        <v>1366</v>
      </c>
      <c r="O40" t="s">
        <v>1472</v>
      </c>
      <c r="Q40" t="s">
        <v>1543</v>
      </c>
      <c r="W40" t="s">
        <v>1632</v>
      </c>
      <c r="Z40" t="s">
        <v>1675</v>
      </c>
    </row>
    <row r="41" spans="1:26" x14ac:dyDescent="0.4">
      <c r="A41" t="s">
        <v>957</v>
      </c>
      <c r="D41" t="s">
        <v>1100</v>
      </c>
      <c r="G41" t="s">
        <v>1231</v>
      </c>
      <c r="J41" t="s">
        <v>1298</v>
      </c>
      <c r="M41" t="s">
        <v>1367</v>
      </c>
      <c r="O41" t="s">
        <v>1473</v>
      </c>
      <c r="Q41" t="s">
        <v>1544</v>
      </c>
      <c r="Z41" t="s">
        <v>1676</v>
      </c>
    </row>
    <row r="42" spans="1:26" x14ac:dyDescent="0.4">
      <c r="A42" t="s">
        <v>958</v>
      </c>
      <c r="D42" t="s">
        <v>1101</v>
      </c>
      <c r="G42" t="s">
        <v>1232</v>
      </c>
      <c r="J42" t="s">
        <v>1299</v>
      </c>
      <c r="M42" t="s">
        <v>1368</v>
      </c>
      <c r="O42" t="s">
        <v>1474</v>
      </c>
      <c r="Q42" t="s">
        <v>1545</v>
      </c>
      <c r="Z42" t="s">
        <v>2698</v>
      </c>
    </row>
    <row r="43" spans="1:26" x14ac:dyDescent="0.4">
      <c r="A43" t="s">
        <v>959</v>
      </c>
      <c r="D43" t="s">
        <v>1102</v>
      </c>
      <c r="G43" t="s">
        <v>1233</v>
      </c>
      <c r="J43" t="s">
        <v>1300</v>
      </c>
      <c r="M43" t="s">
        <v>1369</v>
      </c>
      <c r="O43" t="s">
        <v>1475</v>
      </c>
      <c r="Q43" t="s">
        <v>1546</v>
      </c>
      <c r="Z43" t="s">
        <v>1677</v>
      </c>
    </row>
    <row r="44" spans="1:26" x14ac:dyDescent="0.4">
      <c r="A44" t="s">
        <v>960</v>
      </c>
      <c r="D44" t="s">
        <v>1103</v>
      </c>
      <c r="G44" t="s">
        <v>1234</v>
      </c>
      <c r="J44" t="s">
        <v>1301</v>
      </c>
      <c r="M44" t="s">
        <v>2627</v>
      </c>
      <c r="O44" t="s">
        <v>1476</v>
      </c>
      <c r="Q44" t="s">
        <v>1547</v>
      </c>
    </row>
    <row r="45" spans="1:26" x14ac:dyDescent="0.4">
      <c r="A45" t="s">
        <v>961</v>
      </c>
      <c r="D45" t="s">
        <v>1104</v>
      </c>
      <c r="G45" t="s">
        <v>1235</v>
      </c>
      <c r="J45" t="s">
        <v>1302</v>
      </c>
      <c r="M45" t="s">
        <v>1370</v>
      </c>
      <c r="O45" t="s">
        <v>1477</v>
      </c>
      <c r="Q45" t="s">
        <v>1548</v>
      </c>
    </row>
    <row r="46" spans="1:26" x14ac:dyDescent="0.4">
      <c r="A46" t="s">
        <v>962</v>
      </c>
      <c r="D46" t="s">
        <v>1105</v>
      </c>
      <c r="J46" t="s">
        <v>1303</v>
      </c>
      <c r="M46" t="s">
        <v>1371</v>
      </c>
      <c r="O46" t="s">
        <v>1478</v>
      </c>
      <c r="Q46" t="s">
        <v>1549</v>
      </c>
    </row>
    <row r="47" spans="1:26" x14ac:dyDescent="0.4">
      <c r="A47" t="s">
        <v>963</v>
      </c>
      <c r="D47" t="s">
        <v>1106</v>
      </c>
      <c r="J47" t="s">
        <v>1304</v>
      </c>
      <c r="M47" t="s">
        <v>1372</v>
      </c>
      <c r="O47" t="s">
        <v>1479</v>
      </c>
      <c r="Q47" t="s">
        <v>1550</v>
      </c>
    </row>
    <row r="48" spans="1:26" x14ac:dyDescent="0.4">
      <c r="A48" t="s">
        <v>964</v>
      </c>
      <c r="D48" t="s">
        <v>1107</v>
      </c>
      <c r="J48" t="s">
        <v>1305</v>
      </c>
      <c r="M48" t="s">
        <v>1373</v>
      </c>
      <c r="O48" t="s">
        <v>1480</v>
      </c>
      <c r="Q48" t="s">
        <v>2658</v>
      </c>
    </row>
    <row r="49" spans="1:17" x14ac:dyDescent="0.4">
      <c r="A49" t="s">
        <v>965</v>
      </c>
      <c r="D49" t="s">
        <v>1108</v>
      </c>
      <c r="J49" t="s">
        <v>1306</v>
      </c>
      <c r="M49" t="s">
        <v>1374</v>
      </c>
      <c r="O49" t="s">
        <v>2636</v>
      </c>
      <c r="Q49" t="s">
        <v>1551</v>
      </c>
    </row>
    <row r="50" spans="1:17" x14ac:dyDescent="0.4">
      <c r="A50" t="s">
        <v>2603</v>
      </c>
      <c r="D50" t="s">
        <v>1109</v>
      </c>
      <c r="J50" t="s">
        <v>1307</v>
      </c>
      <c r="M50" t="s">
        <v>1375</v>
      </c>
      <c r="O50" t="s">
        <v>1481</v>
      </c>
      <c r="Q50" t="s">
        <v>1552</v>
      </c>
    </row>
    <row r="51" spans="1:17" x14ac:dyDescent="0.4">
      <c r="A51" t="s">
        <v>966</v>
      </c>
      <c r="D51" t="s">
        <v>1110</v>
      </c>
      <c r="J51" t="s">
        <v>1308</v>
      </c>
      <c r="M51" t="s">
        <v>1376</v>
      </c>
      <c r="O51" t="s">
        <v>1482</v>
      </c>
    </row>
    <row r="52" spans="1:17" x14ac:dyDescent="0.4">
      <c r="A52" t="s">
        <v>967</v>
      </c>
      <c r="D52" t="s">
        <v>1111</v>
      </c>
      <c r="J52" t="s">
        <v>1309</v>
      </c>
      <c r="M52" t="s">
        <v>1377</v>
      </c>
      <c r="O52" t="s">
        <v>1483</v>
      </c>
    </row>
    <row r="53" spans="1:17" x14ac:dyDescent="0.4">
      <c r="A53" t="s">
        <v>968</v>
      </c>
      <c r="D53" t="s">
        <v>1112</v>
      </c>
      <c r="J53" t="s">
        <v>1310</v>
      </c>
      <c r="M53" t="s">
        <v>1378</v>
      </c>
      <c r="O53" t="s">
        <v>1484</v>
      </c>
    </row>
    <row r="54" spans="1:17" x14ac:dyDescent="0.4">
      <c r="A54" t="s">
        <v>969</v>
      </c>
      <c r="D54" t="s">
        <v>1113</v>
      </c>
      <c r="J54" t="s">
        <v>1311</v>
      </c>
      <c r="M54" t="s">
        <v>1379</v>
      </c>
      <c r="O54" t="s">
        <v>1485</v>
      </c>
    </row>
    <row r="55" spans="1:17" x14ac:dyDescent="0.4">
      <c r="A55" t="s">
        <v>970</v>
      </c>
      <c r="D55" t="s">
        <v>1114</v>
      </c>
      <c r="J55" t="s">
        <v>1312</v>
      </c>
      <c r="M55" t="s">
        <v>1380</v>
      </c>
      <c r="O55" t="s">
        <v>1486</v>
      </c>
    </row>
    <row r="56" spans="1:17" x14ac:dyDescent="0.4">
      <c r="A56" t="s">
        <v>971</v>
      </c>
      <c r="D56" t="s">
        <v>1115</v>
      </c>
      <c r="J56" t="s">
        <v>1313</v>
      </c>
      <c r="M56" t="s">
        <v>1381</v>
      </c>
      <c r="O56" t="s">
        <v>1487</v>
      </c>
    </row>
    <row r="57" spans="1:17" x14ac:dyDescent="0.4">
      <c r="A57" t="s">
        <v>972</v>
      </c>
      <c r="D57" t="s">
        <v>1116</v>
      </c>
      <c r="J57" t="s">
        <v>2623</v>
      </c>
      <c r="M57" t="s">
        <v>1382</v>
      </c>
      <c r="O57" t="s">
        <v>1488</v>
      </c>
    </row>
    <row r="58" spans="1:17" x14ac:dyDescent="0.4">
      <c r="A58" t="s">
        <v>973</v>
      </c>
      <c r="D58" t="s">
        <v>1117</v>
      </c>
      <c r="J58" t="s">
        <v>1314</v>
      </c>
      <c r="M58" t="s">
        <v>1383</v>
      </c>
      <c r="O58" t="s">
        <v>1489</v>
      </c>
    </row>
    <row r="59" spans="1:17" x14ac:dyDescent="0.4">
      <c r="A59" t="s">
        <v>974</v>
      </c>
      <c r="D59" t="s">
        <v>1118</v>
      </c>
      <c r="J59" t="s">
        <v>1315</v>
      </c>
      <c r="M59" t="s">
        <v>1384</v>
      </c>
      <c r="O59" t="s">
        <v>1490</v>
      </c>
    </row>
    <row r="60" spans="1:17" x14ac:dyDescent="0.4">
      <c r="A60" t="s">
        <v>975</v>
      </c>
      <c r="D60" t="s">
        <v>1119</v>
      </c>
      <c r="J60" t="s">
        <v>1316</v>
      </c>
      <c r="M60" t="s">
        <v>1385</v>
      </c>
      <c r="O60" t="s">
        <v>1491</v>
      </c>
    </row>
    <row r="61" spans="1:17" x14ac:dyDescent="0.4">
      <c r="A61" t="s">
        <v>976</v>
      </c>
      <c r="D61" t="s">
        <v>1120</v>
      </c>
      <c r="J61" t="s">
        <v>1317</v>
      </c>
      <c r="M61" t="s">
        <v>1386</v>
      </c>
      <c r="O61" t="s">
        <v>1492</v>
      </c>
    </row>
    <row r="62" spans="1:17" x14ac:dyDescent="0.4">
      <c r="A62" t="s">
        <v>977</v>
      </c>
      <c r="D62" t="s">
        <v>1121</v>
      </c>
      <c r="J62" t="s">
        <v>1318</v>
      </c>
      <c r="M62" t="s">
        <v>1387</v>
      </c>
      <c r="O62" t="s">
        <v>2637</v>
      </c>
    </row>
    <row r="63" spans="1:17" x14ac:dyDescent="0.4">
      <c r="A63" t="s">
        <v>978</v>
      </c>
      <c r="D63" t="s">
        <v>1122</v>
      </c>
      <c r="J63" t="s">
        <v>1319</v>
      </c>
      <c r="M63" t="s">
        <v>1388</v>
      </c>
      <c r="O63" t="s">
        <v>1493</v>
      </c>
    </row>
    <row r="64" spans="1:17" x14ac:dyDescent="0.4">
      <c r="A64" t="s">
        <v>979</v>
      </c>
      <c r="D64" t="s">
        <v>1123</v>
      </c>
      <c r="M64" t="s">
        <v>1389</v>
      </c>
      <c r="O64" t="s">
        <v>1494</v>
      </c>
    </row>
    <row r="65" spans="1:15" x14ac:dyDescent="0.4">
      <c r="A65" t="s">
        <v>980</v>
      </c>
      <c r="D65" t="s">
        <v>1124</v>
      </c>
      <c r="M65" t="s">
        <v>1390</v>
      </c>
      <c r="O65" t="s">
        <v>1495</v>
      </c>
    </row>
    <row r="66" spans="1:15" x14ac:dyDescent="0.4">
      <c r="A66" t="s">
        <v>981</v>
      </c>
      <c r="D66" t="s">
        <v>1125</v>
      </c>
      <c r="M66" t="s">
        <v>1391</v>
      </c>
      <c r="O66" t="s">
        <v>2638</v>
      </c>
    </row>
    <row r="67" spans="1:15" x14ac:dyDescent="0.4">
      <c r="A67" t="s">
        <v>982</v>
      </c>
      <c r="D67" t="s">
        <v>1126</v>
      </c>
      <c r="M67" t="s">
        <v>1392</v>
      </c>
      <c r="O67" t="s">
        <v>1496</v>
      </c>
    </row>
    <row r="68" spans="1:15" x14ac:dyDescent="0.4">
      <c r="A68" t="s">
        <v>983</v>
      </c>
      <c r="D68" t="s">
        <v>1127</v>
      </c>
      <c r="M68" t="s">
        <v>1393</v>
      </c>
      <c r="O68" t="s">
        <v>1497</v>
      </c>
    </row>
    <row r="69" spans="1:15" x14ac:dyDescent="0.4">
      <c r="A69" t="s">
        <v>984</v>
      </c>
      <c r="D69" t="s">
        <v>1128</v>
      </c>
      <c r="M69" t="s">
        <v>1394</v>
      </c>
      <c r="O69" t="s">
        <v>1498</v>
      </c>
    </row>
    <row r="70" spans="1:15" x14ac:dyDescent="0.4">
      <c r="A70" t="s">
        <v>985</v>
      </c>
      <c r="D70" t="s">
        <v>1129</v>
      </c>
      <c r="M70" t="s">
        <v>1395</v>
      </c>
    </row>
    <row r="71" spans="1:15" x14ac:dyDescent="0.4">
      <c r="A71" t="s">
        <v>986</v>
      </c>
      <c r="D71" t="s">
        <v>1130</v>
      </c>
      <c r="M71" t="s">
        <v>1396</v>
      </c>
    </row>
    <row r="72" spans="1:15" x14ac:dyDescent="0.4">
      <c r="A72" t="s">
        <v>987</v>
      </c>
      <c r="D72" t="s">
        <v>1131</v>
      </c>
      <c r="M72" t="s">
        <v>1397</v>
      </c>
    </row>
    <row r="73" spans="1:15" x14ac:dyDescent="0.4">
      <c r="A73" t="s">
        <v>988</v>
      </c>
      <c r="D73" t="s">
        <v>1132</v>
      </c>
      <c r="M73" t="s">
        <v>1398</v>
      </c>
    </row>
    <row r="74" spans="1:15" x14ac:dyDescent="0.4">
      <c r="A74" t="s">
        <v>989</v>
      </c>
      <c r="D74" t="s">
        <v>1133</v>
      </c>
      <c r="M74" t="s">
        <v>1399</v>
      </c>
    </row>
    <row r="75" spans="1:15" x14ac:dyDescent="0.4">
      <c r="A75" t="s">
        <v>990</v>
      </c>
      <c r="D75" t="s">
        <v>1134</v>
      </c>
      <c r="M75" t="s">
        <v>1400</v>
      </c>
    </row>
    <row r="76" spans="1:15" x14ac:dyDescent="0.4">
      <c r="A76" t="s">
        <v>991</v>
      </c>
      <c r="D76" t="s">
        <v>1135</v>
      </c>
      <c r="M76" t="s">
        <v>1401</v>
      </c>
    </row>
    <row r="77" spans="1:15" x14ac:dyDescent="0.4">
      <c r="A77" t="s">
        <v>992</v>
      </c>
      <c r="D77" t="s">
        <v>1136</v>
      </c>
      <c r="M77" t="s">
        <v>1402</v>
      </c>
    </row>
    <row r="78" spans="1:15" x14ac:dyDescent="0.4">
      <c r="A78" t="s">
        <v>993</v>
      </c>
      <c r="D78" t="s">
        <v>1137</v>
      </c>
      <c r="M78" t="s">
        <v>1403</v>
      </c>
    </row>
    <row r="79" spans="1:15" x14ac:dyDescent="0.4">
      <c r="A79" t="s">
        <v>994</v>
      </c>
      <c r="D79" t="s">
        <v>1138</v>
      </c>
      <c r="M79" t="s">
        <v>1404</v>
      </c>
    </row>
    <row r="80" spans="1:15" x14ac:dyDescent="0.4">
      <c r="A80" t="s">
        <v>995</v>
      </c>
      <c r="D80" t="s">
        <v>1139</v>
      </c>
      <c r="M80" t="s">
        <v>1405</v>
      </c>
    </row>
    <row r="81" spans="1:4" x14ac:dyDescent="0.4">
      <c r="A81" t="s">
        <v>996</v>
      </c>
      <c r="D81" t="s">
        <v>1140</v>
      </c>
    </row>
    <row r="82" spans="1:4" x14ac:dyDescent="0.4">
      <c r="A82" t="s">
        <v>997</v>
      </c>
      <c r="D82" t="s">
        <v>1141</v>
      </c>
    </row>
    <row r="83" spans="1:4" x14ac:dyDescent="0.4">
      <c r="A83" t="s">
        <v>998</v>
      </c>
      <c r="D83" t="s">
        <v>1142</v>
      </c>
    </row>
    <row r="84" spans="1:4" x14ac:dyDescent="0.4">
      <c r="A84" t="s">
        <v>999</v>
      </c>
      <c r="D84" t="s">
        <v>1143</v>
      </c>
    </row>
    <row r="85" spans="1:4" x14ac:dyDescent="0.4">
      <c r="A85" t="s">
        <v>1000</v>
      </c>
      <c r="D85" t="s">
        <v>1144</v>
      </c>
    </row>
    <row r="86" spans="1:4" x14ac:dyDescent="0.4">
      <c r="A86" t="s">
        <v>1001</v>
      </c>
      <c r="D86" t="s">
        <v>1145</v>
      </c>
    </row>
    <row r="87" spans="1:4" x14ac:dyDescent="0.4">
      <c r="A87" t="s">
        <v>1002</v>
      </c>
      <c r="D87" t="s">
        <v>1146</v>
      </c>
    </row>
    <row r="88" spans="1:4" x14ac:dyDescent="0.4">
      <c r="A88" t="s">
        <v>1003</v>
      </c>
      <c r="D88" t="s">
        <v>1147</v>
      </c>
    </row>
    <row r="89" spans="1:4" x14ac:dyDescent="0.4">
      <c r="A89" t="s">
        <v>1004</v>
      </c>
      <c r="D89" t="s">
        <v>1148</v>
      </c>
    </row>
    <row r="90" spans="1:4" x14ac:dyDescent="0.4">
      <c r="A90" t="s">
        <v>1005</v>
      </c>
    </row>
    <row r="91" spans="1:4" x14ac:dyDescent="0.4">
      <c r="A91" t="s">
        <v>1006</v>
      </c>
    </row>
    <row r="92" spans="1:4" x14ac:dyDescent="0.4">
      <c r="A92" t="s">
        <v>1007</v>
      </c>
    </row>
    <row r="93" spans="1:4" x14ac:dyDescent="0.4">
      <c r="A93" t="s">
        <v>1008</v>
      </c>
    </row>
    <row r="94" spans="1:4" x14ac:dyDescent="0.4">
      <c r="A94" t="s">
        <v>1009</v>
      </c>
    </row>
    <row r="95" spans="1:4" x14ac:dyDescent="0.4">
      <c r="A95" t="s">
        <v>1010</v>
      </c>
    </row>
    <row r="96" spans="1:4" x14ac:dyDescent="0.4">
      <c r="A96" t="s">
        <v>1011</v>
      </c>
    </row>
    <row r="97" spans="1:1" x14ac:dyDescent="0.4">
      <c r="A97" t="s">
        <v>1012</v>
      </c>
    </row>
    <row r="98" spans="1:1" x14ac:dyDescent="0.4">
      <c r="A98" t="s">
        <v>1013</v>
      </c>
    </row>
    <row r="99" spans="1:1" x14ac:dyDescent="0.4">
      <c r="A99" t="s">
        <v>1014</v>
      </c>
    </row>
    <row r="100" spans="1:1" x14ac:dyDescent="0.4">
      <c r="A100" t="s">
        <v>1015</v>
      </c>
    </row>
    <row r="101" spans="1:1" x14ac:dyDescent="0.4">
      <c r="A101" t="s">
        <v>1016</v>
      </c>
    </row>
    <row r="102" spans="1:1" x14ac:dyDescent="0.4">
      <c r="A102" t="s">
        <v>1017</v>
      </c>
    </row>
    <row r="103" spans="1:1" x14ac:dyDescent="0.4">
      <c r="A103" t="s">
        <v>2604</v>
      </c>
    </row>
    <row r="104" spans="1:1" x14ac:dyDescent="0.4">
      <c r="A104" t="s">
        <v>1018</v>
      </c>
    </row>
    <row r="105" spans="1:1" x14ac:dyDescent="0.4">
      <c r="A105" t="s">
        <v>1019</v>
      </c>
    </row>
    <row r="106" spans="1:1" x14ac:dyDescent="0.4">
      <c r="A106" t="s">
        <v>1020</v>
      </c>
    </row>
    <row r="107" spans="1:1" x14ac:dyDescent="0.4">
      <c r="A107" t="s">
        <v>1021</v>
      </c>
    </row>
    <row r="108" spans="1:1" x14ac:dyDescent="0.4">
      <c r="A108" t="s">
        <v>1022</v>
      </c>
    </row>
    <row r="109" spans="1:1" x14ac:dyDescent="0.4">
      <c r="A109" t="s">
        <v>1023</v>
      </c>
    </row>
    <row r="110" spans="1:1" x14ac:dyDescent="0.4">
      <c r="A110" t="s">
        <v>1024</v>
      </c>
    </row>
    <row r="111" spans="1:1" x14ac:dyDescent="0.4">
      <c r="A111" t="s">
        <v>1025</v>
      </c>
    </row>
    <row r="112" spans="1:1" x14ac:dyDescent="0.4">
      <c r="A112" t="s">
        <v>1026</v>
      </c>
    </row>
    <row r="113" spans="1:1" x14ac:dyDescent="0.4">
      <c r="A113" t="s">
        <v>1027</v>
      </c>
    </row>
    <row r="114" spans="1:1" x14ac:dyDescent="0.4">
      <c r="A114" t="s">
        <v>1028</v>
      </c>
    </row>
    <row r="115" spans="1:1" x14ac:dyDescent="0.4">
      <c r="A115" t="s">
        <v>1029</v>
      </c>
    </row>
    <row r="116" spans="1:1" x14ac:dyDescent="0.4">
      <c r="A116" t="s">
        <v>1030</v>
      </c>
    </row>
    <row r="117" spans="1:1" x14ac:dyDescent="0.4">
      <c r="A117" t="s">
        <v>1031</v>
      </c>
    </row>
    <row r="118" spans="1:1" x14ac:dyDescent="0.4">
      <c r="A118" t="s">
        <v>1032</v>
      </c>
    </row>
    <row r="119" spans="1:1" x14ac:dyDescent="0.4">
      <c r="A119" t="s">
        <v>1033</v>
      </c>
    </row>
    <row r="120" spans="1:1" x14ac:dyDescent="0.4">
      <c r="A120" t="s">
        <v>1034</v>
      </c>
    </row>
    <row r="121" spans="1:1" x14ac:dyDescent="0.4">
      <c r="A121" t="s">
        <v>1035</v>
      </c>
    </row>
    <row r="122" spans="1:1" x14ac:dyDescent="0.4">
      <c r="A122" t="s">
        <v>1036</v>
      </c>
    </row>
    <row r="123" spans="1:1" x14ac:dyDescent="0.4">
      <c r="A123" t="s">
        <v>1037</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7"/>
  <sheetViews>
    <sheetView showFormulas="1" workbookViewId="0">
      <pane xSplit="2" ySplit="1" topLeftCell="C11" activePane="bottomRight" state="frozen"/>
      <selection pane="topRight" activeCell="C1" sqref="C1"/>
      <selection pane="bottomLeft" activeCell="A2" sqref="A2"/>
      <selection pane="bottomRight" activeCell="G33" sqref="G33"/>
    </sheetView>
  </sheetViews>
  <sheetFormatPr defaultRowHeight="18.75" x14ac:dyDescent="0.4"/>
  <cols>
    <col min="1" max="1" width="11.875" bestFit="1" customWidth="1"/>
    <col min="2" max="2" width="1.75" style="1" bestFit="1" customWidth="1"/>
    <col min="3" max="7" width="41.625" style="8" bestFit="1" customWidth="1"/>
    <col min="9" max="9" width="46.375" bestFit="1" customWidth="1"/>
  </cols>
  <sheetData>
    <row r="1" spans="1:9" x14ac:dyDescent="0.4">
      <c r="C1" s="8" t="s">
        <v>1817</v>
      </c>
      <c r="D1" s="8" t="s">
        <v>1801</v>
      </c>
      <c r="E1" s="8" t="s">
        <v>1802</v>
      </c>
      <c r="F1" s="8" t="s">
        <v>1803</v>
      </c>
      <c r="G1" s="8" t="s">
        <v>1804</v>
      </c>
      <c r="I1" t="s">
        <v>1800</v>
      </c>
    </row>
    <row r="2" spans="1:9" x14ac:dyDescent="0.4">
      <c r="A2" t="s">
        <v>1780</v>
      </c>
      <c r="B2" s="9" t="s">
        <v>1805</v>
      </c>
      <c r="C2" s="8" t="b">
        <f>G173&lt;&gt;"あり"</f>
        <v>1</v>
      </c>
      <c r="D2" s="8" t="s">
        <v>1818</v>
      </c>
      <c r="E2" s="8" t="s">
        <v>1818</v>
      </c>
      <c r="F2" s="8" t="s">
        <v>1818</v>
      </c>
      <c r="G2" s="8" t="s">
        <v>1818</v>
      </c>
      <c r="I2" t="s">
        <v>1799</v>
      </c>
    </row>
    <row r="3" spans="1:9" x14ac:dyDescent="0.4">
      <c r="B3" s="10" t="s">
        <v>1819</v>
      </c>
      <c r="C3" s="8" t="s">
        <v>1820</v>
      </c>
      <c r="D3" s="8" t="s">
        <v>1820</v>
      </c>
      <c r="E3" s="8" t="s">
        <v>1820</v>
      </c>
      <c r="F3" s="8" t="s">
        <v>1820</v>
      </c>
      <c r="G3" s="8" t="s">
        <v>1820</v>
      </c>
    </row>
    <row r="4" spans="1:9" x14ac:dyDescent="0.4">
      <c r="A4" t="s">
        <v>1821</v>
      </c>
      <c r="B4" s="9" t="s">
        <v>1822</v>
      </c>
      <c r="C4" s="8" t="b">
        <f>OR(E177="",E177="先進医療",E177="患者申出療養",E177="保険診療",E177="その他")</f>
        <v>1</v>
      </c>
      <c r="D4" s="8" t="s">
        <v>1823</v>
      </c>
      <c r="E4" s="8" t="s">
        <v>1824</v>
      </c>
      <c r="F4" s="8" t="s">
        <v>1825</v>
      </c>
      <c r="G4" s="8" t="b">
        <f>OR(E381="",E381="先進医療",E381="患者申出療養",E381="保険診療",E381="その他")</f>
        <v>1</v>
      </c>
    </row>
    <row r="5" spans="1:9" x14ac:dyDescent="0.4">
      <c r="B5" s="10" t="s">
        <v>1819</v>
      </c>
      <c r="C5" s="8" t="b">
        <f>AND(OR(E177="企業治験",E177="医師主導治験"),Q177="")</f>
        <v>0</v>
      </c>
      <c r="D5" s="8" t="s">
        <v>1826</v>
      </c>
      <c r="E5" s="8" t="s">
        <v>1827</v>
      </c>
      <c r="F5" s="8" t="s">
        <v>1828</v>
      </c>
      <c r="G5" s="8" t="b">
        <f>AND(OR(E381="企業治験",E381="医師主導治験"),Q381="")</f>
        <v>0</v>
      </c>
    </row>
    <row r="6" spans="1:9" x14ac:dyDescent="0.4">
      <c r="A6" t="s">
        <v>1829</v>
      </c>
      <c r="B6" s="9" t="s">
        <v>1819</v>
      </c>
      <c r="C6" s="8" t="s">
        <v>1830</v>
      </c>
      <c r="D6" s="8" t="s">
        <v>1831</v>
      </c>
      <c r="E6" s="8" t="s">
        <v>1832</v>
      </c>
      <c r="F6" s="8" t="s">
        <v>1807</v>
      </c>
      <c r="G6" s="8" t="b">
        <f>E381=""</f>
        <v>1</v>
      </c>
    </row>
    <row r="7" spans="1:9" x14ac:dyDescent="0.4">
      <c r="B7" s="10" t="s">
        <v>1819</v>
      </c>
      <c r="C7" s="8" t="s">
        <v>1833</v>
      </c>
      <c r="D7" s="8" t="s">
        <v>1808</v>
      </c>
      <c r="E7" s="8" t="s">
        <v>1834</v>
      </c>
      <c r="F7" s="8" t="s">
        <v>1809</v>
      </c>
      <c r="G7" s="8" t="s">
        <v>1835</v>
      </c>
    </row>
    <row r="8" spans="1:9" x14ac:dyDescent="0.4">
      <c r="B8" s="9" t="s">
        <v>1822</v>
      </c>
      <c r="C8" s="8" t="s">
        <v>1830</v>
      </c>
      <c r="D8" s="8" t="s">
        <v>1831</v>
      </c>
      <c r="E8" s="8" t="s">
        <v>1832</v>
      </c>
      <c r="F8" s="8" t="s">
        <v>1836</v>
      </c>
      <c r="G8" s="8" t="s">
        <v>1908</v>
      </c>
    </row>
    <row r="9" spans="1:9" x14ac:dyDescent="0.4">
      <c r="B9" s="10" t="s">
        <v>1819</v>
      </c>
      <c r="C9" s="8" t="s">
        <v>1837</v>
      </c>
      <c r="D9" s="8" t="s">
        <v>1838</v>
      </c>
      <c r="E9" s="8" t="s">
        <v>1839</v>
      </c>
      <c r="F9" s="8" t="s">
        <v>1840</v>
      </c>
      <c r="G9" s="8" t="s">
        <v>1841</v>
      </c>
    </row>
    <row r="10" spans="1:9" x14ac:dyDescent="0.4">
      <c r="B10" s="9" t="s">
        <v>1819</v>
      </c>
      <c r="C10" s="8" t="s">
        <v>1830</v>
      </c>
      <c r="D10" s="8" t="s">
        <v>1831</v>
      </c>
      <c r="E10" s="8" t="s">
        <v>1832</v>
      </c>
      <c r="F10" s="8" t="s">
        <v>1836</v>
      </c>
      <c r="G10" s="8" t="s">
        <v>1909</v>
      </c>
    </row>
    <row r="11" spans="1:9" x14ac:dyDescent="0.4">
      <c r="B11" s="10" t="s">
        <v>1822</v>
      </c>
      <c r="C11" s="8" t="s">
        <v>1842</v>
      </c>
      <c r="D11" s="8" t="s">
        <v>1843</v>
      </c>
      <c r="E11" s="8" t="s">
        <v>1844</v>
      </c>
      <c r="F11" s="8" t="s">
        <v>1845</v>
      </c>
      <c r="G11" s="8" t="s">
        <v>1846</v>
      </c>
    </row>
    <row r="12" spans="1:9" x14ac:dyDescent="0.4">
      <c r="A12" t="s">
        <v>1847</v>
      </c>
      <c r="B12" s="9" t="s">
        <v>1819</v>
      </c>
      <c r="C12" s="8" t="s">
        <v>1848</v>
      </c>
      <c r="D12" s="8" t="s">
        <v>1849</v>
      </c>
      <c r="E12" s="8" t="b">
        <f>OR(E281="",Q281="該当しない")</f>
        <v>1</v>
      </c>
      <c r="F12" s="8" t="s">
        <v>1850</v>
      </c>
      <c r="G12" s="8" t="b">
        <f>OR(E381="",Q381="該当しない")</f>
        <v>1</v>
      </c>
    </row>
    <row r="13" spans="1:9" x14ac:dyDescent="0.4">
      <c r="B13" s="10" t="s">
        <v>1805</v>
      </c>
      <c r="C13" s="8" t="s">
        <v>1851</v>
      </c>
      <c r="D13" s="11" t="s">
        <v>1852</v>
      </c>
      <c r="E13" s="8" t="s">
        <v>1853</v>
      </c>
      <c r="F13" s="8" t="s">
        <v>1854</v>
      </c>
      <c r="G13" s="8" t="s">
        <v>1855</v>
      </c>
    </row>
    <row r="14" spans="1:9" x14ac:dyDescent="0.4">
      <c r="A14" t="s">
        <v>1856</v>
      </c>
      <c r="B14" s="9" t="s">
        <v>1822</v>
      </c>
      <c r="C14" s="8" t="s">
        <v>1848</v>
      </c>
      <c r="D14" s="8" t="s">
        <v>1849</v>
      </c>
      <c r="E14" s="8" t="s">
        <v>1857</v>
      </c>
      <c r="F14" s="8" t="s">
        <v>1858</v>
      </c>
      <c r="G14" s="8" t="b">
        <f>OR(E381="",Q381="該当しない")</f>
        <v>1</v>
      </c>
    </row>
    <row r="15" spans="1:9" x14ac:dyDescent="0.4">
      <c r="B15" s="10" t="s">
        <v>1819</v>
      </c>
      <c r="C15" s="8" t="s">
        <v>1859</v>
      </c>
      <c r="D15" s="11" t="s">
        <v>1860</v>
      </c>
      <c r="E15" s="8" t="s">
        <v>1861</v>
      </c>
      <c r="F15" s="8" t="s">
        <v>1862</v>
      </c>
      <c r="G15" s="8" t="s">
        <v>1863</v>
      </c>
    </row>
    <row r="16" spans="1:9" x14ac:dyDescent="0.4">
      <c r="A16" t="s">
        <v>1864</v>
      </c>
      <c r="B16" s="9" t="s">
        <v>1822</v>
      </c>
      <c r="C16" s="8" t="s">
        <v>1810</v>
      </c>
      <c r="D16" s="8" t="s">
        <v>1849</v>
      </c>
      <c r="E16" s="8" t="s">
        <v>1811</v>
      </c>
      <c r="F16" s="8" t="s">
        <v>1858</v>
      </c>
      <c r="G16" s="8" t="b">
        <f>OR(E381="",Q381="該当しない")</f>
        <v>1</v>
      </c>
    </row>
    <row r="17" spans="1:7" s="8" customFormat="1" x14ac:dyDescent="0.4">
      <c r="B17" s="10" t="s">
        <v>1822</v>
      </c>
      <c r="C17" s="8" t="s">
        <v>1806</v>
      </c>
      <c r="D17" s="8" t="s">
        <v>1865</v>
      </c>
      <c r="E17" s="8" t="s">
        <v>1865</v>
      </c>
      <c r="F17" s="8" t="s">
        <v>1865</v>
      </c>
      <c r="G17" s="8" t="s">
        <v>1865</v>
      </c>
    </row>
    <row r="18" spans="1:7" s="8" customFormat="1" x14ac:dyDescent="0.4">
      <c r="A18" s="8" t="s">
        <v>1866</v>
      </c>
      <c r="B18" s="9" t="s">
        <v>1822</v>
      </c>
      <c r="C18" s="8" t="s">
        <v>1867</v>
      </c>
      <c r="D18" s="8" t="s">
        <v>1868</v>
      </c>
      <c r="E18" s="8" t="s">
        <v>1869</v>
      </c>
      <c r="F18" s="8" t="s">
        <v>1870</v>
      </c>
      <c r="G18" s="8" t="s">
        <v>1928</v>
      </c>
    </row>
    <row r="19" spans="1:7" s="8" customFormat="1" x14ac:dyDescent="0.4">
      <c r="B19" s="10" t="s">
        <v>1822</v>
      </c>
      <c r="C19" s="8" t="s">
        <v>1912</v>
      </c>
      <c r="D19" s="8" t="s">
        <v>1915</v>
      </c>
      <c r="E19" s="8" t="s">
        <v>1919</v>
      </c>
      <c r="F19" s="8" t="s">
        <v>1923</v>
      </c>
      <c r="G19" s="8" t="s">
        <v>1926</v>
      </c>
    </row>
    <row r="20" spans="1:7" s="8" customFormat="1" x14ac:dyDescent="0.4">
      <c r="B20" s="9" t="s">
        <v>1822</v>
      </c>
      <c r="C20" s="8" t="s">
        <v>1910</v>
      </c>
      <c r="D20" s="8" t="s">
        <v>1816</v>
      </c>
      <c r="E20" s="8" t="s">
        <v>1814</v>
      </c>
      <c r="F20" s="8" t="s">
        <v>1815</v>
      </c>
      <c r="G20" s="8" t="s">
        <v>1928</v>
      </c>
    </row>
    <row r="21" spans="1:7" s="8" customFormat="1" x14ac:dyDescent="0.4">
      <c r="B21" s="10" t="s">
        <v>1822</v>
      </c>
      <c r="C21" s="8" t="s">
        <v>1913</v>
      </c>
      <c r="D21" s="8" t="s">
        <v>1916</v>
      </c>
      <c r="E21" s="8" t="s">
        <v>1920</v>
      </c>
      <c r="F21" s="8" t="s">
        <v>1924</v>
      </c>
      <c r="G21" s="8" t="s">
        <v>1927</v>
      </c>
    </row>
    <row r="22" spans="1:7" s="8" customFormat="1" x14ac:dyDescent="0.4">
      <c r="B22" s="9" t="s">
        <v>1822</v>
      </c>
      <c r="C22" s="8" t="s">
        <v>1812</v>
      </c>
      <c r="D22" s="8" t="s">
        <v>1813</v>
      </c>
      <c r="E22" s="8" t="s">
        <v>1917</v>
      </c>
      <c r="F22" s="8" t="s">
        <v>1921</v>
      </c>
      <c r="G22" s="8" t="s">
        <v>1928</v>
      </c>
    </row>
    <row r="23" spans="1:7" s="8" customFormat="1" x14ac:dyDescent="0.4">
      <c r="B23" s="10" t="s">
        <v>1822</v>
      </c>
      <c r="C23" s="8" t="s">
        <v>1911</v>
      </c>
      <c r="D23" s="8" t="s">
        <v>1914</v>
      </c>
      <c r="E23" s="8" t="s">
        <v>1918</v>
      </c>
      <c r="F23" s="8" t="s">
        <v>1922</v>
      </c>
      <c r="G23" s="8" t="s">
        <v>1925</v>
      </c>
    </row>
    <row r="24" spans="1:7" s="8" customFormat="1" x14ac:dyDescent="0.4">
      <c r="A24" s="8" t="s">
        <v>1871</v>
      </c>
      <c r="B24" s="9" t="s">
        <v>1822</v>
      </c>
      <c r="C24" s="8" t="s">
        <v>1872</v>
      </c>
      <c r="D24" s="8" t="s">
        <v>1873</v>
      </c>
      <c r="E24" s="8" t="s">
        <v>1874</v>
      </c>
      <c r="F24" s="8" t="s">
        <v>1875</v>
      </c>
      <c r="G24" s="8" t="b">
        <f>OR(E381="",E381="企業治験",E381="医師主導治験")</f>
        <v>1</v>
      </c>
    </row>
    <row r="25" spans="1:7" s="8" customFormat="1" x14ac:dyDescent="0.4">
      <c r="B25" s="10" t="s">
        <v>1822</v>
      </c>
      <c r="C25" s="8" t="s">
        <v>1876</v>
      </c>
      <c r="D25" s="8" t="s">
        <v>1877</v>
      </c>
      <c r="E25" s="8" t="s">
        <v>1878</v>
      </c>
      <c r="F25" s="8" t="s">
        <v>1879</v>
      </c>
      <c r="G25" s="8" t="s">
        <v>1880</v>
      </c>
    </row>
    <row r="26" spans="1:7" s="8" customFormat="1" x14ac:dyDescent="0.4">
      <c r="A26" s="8" t="s">
        <v>1881</v>
      </c>
      <c r="B26" s="9" t="s">
        <v>1822</v>
      </c>
      <c r="C26" s="8" t="s">
        <v>1882</v>
      </c>
      <c r="D26" s="8" t="s">
        <v>1883</v>
      </c>
      <c r="E26" s="8" t="s">
        <v>1883</v>
      </c>
      <c r="F26" s="8" t="s">
        <v>1884</v>
      </c>
      <c r="G26" s="8" t="s">
        <v>1885</v>
      </c>
    </row>
    <row r="27" spans="1:7" s="8" customFormat="1" x14ac:dyDescent="0.4">
      <c r="B27" s="10" t="s">
        <v>1822</v>
      </c>
      <c r="C27" s="8" t="s">
        <v>1930</v>
      </c>
      <c r="D27" s="8" t="s">
        <v>1934</v>
      </c>
      <c r="E27" s="8" t="s">
        <v>1936</v>
      </c>
      <c r="F27" s="8" t="s">
        <v>1939</v>
      </c>
      <c r="G27" s="8" t="s">
        <v>1942</v>
      </c>
    </row>
    <row r="28" spans="1:7" s="8" customFormat="1" x14ac:dyDescent="0.4">
      <c r="B28" s="9" t="s">
        <v>1822</v>
      </c>
      <c r="C28" s="8" t="s">
        <v>1882</v>
      </c>
      <c r="D28" s="8" t="s">
        <v>1883</v>
      </c>
      <c r="E28" s="8" t="s">
        <v>1883</v>
      </c>
      <c r="F28" s="8" t="s">
        <v>1884</v>
      </c>
      <c r="G28" s="8" t="s">
        <v>1885</v>
      </c>
    </row>
    <row r="29" spans="1:7" s="8" customFormat="1" x14ac:dyDescent="0.4">
      <c r="B29" s="10" t="s">
        <v>1822</v>
      </c>
      <c r="C29" s="8" t="s">
        <v>1931</v>
      </c>
      <c r="D29" s="8" t="s">
        <v>1935</v>
      </c>
      <c r="E29" s="8" t="s">
        <v>1937</v>
      </c>
      <c r="F29" s="8" t="s">
        <v>1940</v>
      </c>
      <c r="G29" s="8" t="s">
        <v>1943</v>
      </c>
    </row>
    <row r="30" spans="1:7" x14ac:dyDescent="0.4">
      <c r="B30" s="9" t="s">
        <v>1822</v>
      </c>
      <c r="C30" s="8" t="s">
        <v>1882</v>
      </c>
      <c r="D30" s="8" t="s">
        <v>1883</v>
      </c>
      <c r="E30" s="8" t="s">
        <v>1883</v>
      </c>
      <c r="F30" s="8" t="s">
        <v>1886</v>
      </c>
      <c r="G30" s="8" t="s">
        <v>1885</v>
      </c>
    </row>
    <row r="31" spans="1:7" x14ac:dyDescent="0.4">
      <c r="B31" s="10" t="s">
        <v>1822</v>
      </c>
      <c r="C31" s="8" t="s">
        <v>1932</v>
      </c>
      <c r="D31" s="8" t="s">
        <v>1933</v>
      </c>
      <c r="E31" s="8" t="s">
        <v>1938</v>
      </c>
      <c r="F31" s="8" t="s">
        <v>1941</v>
      </c>
      <c r="G31" s="8" t="s">
        <v>1944</v>
      </c>
    </row>
    <row r="32" spans="1:7" x14ac:dyDescent="0.4">
      <c r="A32" t="s">
        <v>1887</v>
      </c>
      <c r="B32" s="9" t="s">
        <v>1822</v>
      </c>
      <c r="C32" s="8" t="s">
        <v>1882</v>
      </c>
      <c r="D32" s="8" t="s">
        <v>1883</v>
      </c>
      <c r="E32" s="8" t="s">
        <v>1888</v>
      </c>
      <c r="F32" s="8" t="s">
        <v>1886</v>
      </c>
      <c r="G32" s="8" t="s">
        <v>1885</v>
      </c>
    </row>
    <row r="33" spans="1:7" x14ac:dyDescent="0.4">
      <c r="B33" s="10" t="s">
        <v>1822</v>
      </c>
      <c r="C33" s="8" t="s">
        <v>1889</v>
      </c>
      <c r="D33" s="8" t="s">
        <v>1890</v>
      </c>
      <c r="E33" s="8" t="s">
        <v>1891</v>
      </c>
      <c r="F33" s="8" t="s">
        <v>1892</v>
      </c>
      <c r="G33" s="8" t="s">
        <v>1893</v>
      </c>
    </row>
    <row r="34" spans="1:7" x14ac:dyDescent="0.4">
      <c r="A34" t="s">
        <v>1894</v>
      </c>
      <c r="B34" s="9" t="s">
        <v>1822</v>
      </c>
      <c r="C34" s="8" t="s">
        <v>1872</v>
      </c>
      <c r="D34" s="8" t="s">
        <v>1873</v>
      </c>
      <c r="E34" s="8" t="s">
        <v>1895</v>
      </c>
      <c r="F34" s="8" t="s">
        <v>1875</v>
      </c>
      <c r="G34" s="8" t="b">
        <f>OR(E381="",E381="企業治験",E381="医師主導治験")</f>
        <v>1</v>
      </c>
    </row>
    <row r="35" spans="1:7" x14ac:dyDescent="0.4">
      <c r="B35" s="10" t="s">
        <v>1822</v>
      </c>
      <c r="C35" s="8" t="s">
        <v>1896</v>
      </c>
      <c r="D35" s="8" t="s">
        <v>1897</v>
      </c>
      <c r="E35" s="8" t="s">
        <v>1898</v>
      </c>
      <c r="F35" s="8" t="s">
        <v>1899</v>
      </c>
      <c r="G35" s="8" t="s">
        <v>1900</v>
      </c>
    </row>
    <row r="36" spans="1:7" x14ac:dyDescent="0.4">
      <c r="A36" t="s">
        <v>1901</v>
      </c>
      <c r="B36" s="9" t="s">
        <v>1822</v>
      </c>
      <c r="C36" s="8" t="s">
        <v>1872</v>
      </c>
      <c r="D36" s="8" t="s">
        <v>1873</v>
      </c>
      <c r="E36" s="8" t="s">
        <v>1874</v>
      </c>
      <c r="F36" s="8" t="s">
        <v>1902</v>
      </c>
      <c r="G36" s="8" t="b">
        <f>OR(E381="",E381="企業治験",E381="医師主導治験")</f>
        <v>1</v>
      </c>
    </row>
    <row r="37" spans="1:7" x14ac:dyDescent="0.4">
      <c r="B37" s="10" t="s">
        <v>1822</v>
      </c>
      <c r="C37" s="8" t="s">
        <v>1903</v>
      </c>
      <c r="D37" s="8" t="s">
        <v>1904</v>
      </c>
      <c r="E37" s="8" t="s">
        <v>1905</v>
      </c>
      <c r="F37" s="8" t="s">
        <v>1906</v>
      </c>
      <c r="G37" s="8" t="s">
        <v>1907</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E41"/>
  <sheetViews>
    <sheetView zoomScale="85" zoomScaleNormal="85" workbookViewId="0">
      <selection activeCell="C7" sqref="C7"/>
    </sheetView>
  </sheetViews>
  <sheetFormatPr defaultRowHeight="18.75" x14ac:dyDescent="0.4"/>
  <cols>
    <col min="1" max="1" width="44.25" bestFit="1" customWidth="1"/>
    <col min="2" max="2" width="11" bestFit="1" customWidth="1"/>
    <col min="3" max="3" width="17.25" bestFit="1" customWidth="1"/>
    <col min="4" max="4" width="19.25" bestFit="1" customWidth="1"/>
    <col min="5" max="5" width="24.375" bestFit="1" customWidth="1"/>
    <col min="6" max="6" width="26.25" bestFit="1" customWidth="1"/>
    <col min="7" max="7" width="19.25" bestFit="1" customWidth="1"/>
    <col min="8" max="8" width="13" customWidth="1"/>
    <col min="9" max="9" width="21.375" bestFit="1" customWidth="1"/>
    <col min="10" max="10" width="30.625" bestFit="1" customWidth="1"/>
    <col min="11" max="11" width="23.5" bestFit="1" customWidth="1"/>
    <col min="12" max="12" width="17.25" bestFit="1" customWidth="1"/>
    <col min="13" max="13" width="13" bestFit="1" customWidth="1"/>
    <col min="14" max="14" width="21.25" bestFit="1" customWidth="1"/>
    <col min="15" max="15" width="17.25" bestFit="1" customWidth="1"/>
    <col min="16" max="16" width="23.625" bestFit="1" customWidth="1"/>
    <col min="17" max="17" width="13" bestFit="1" customWidth="1"/>
    <col min="18" max="18" width="17.25" bestFit="1" customWidth="1"/>
    <col min="19" max="19" width="29.625" bestFit="1" customWidth="1"/>
    <col min="20" max="20" width="15.125" bestFit="1" customWidth="1"/>
    <col min="21" max="21" width="16.125" bestFit="1" customWidth="1"/>
    <col min="22" max="22" width="25.5" bestFit="1" customWidth="1"/>
    <col min="23" max="23" width="20.25" bestFit="1" customWidth="1"/>
    <col min="24" max="24" width="21.375" bestFit="1" customWidth="1"/>
    <col min="25" max="25" width="23.5" bestFit="1" customWidth="1"/>
    <col min="26" max="26" width="15.125" bestFit="1" customWidth="1"/>
    <col min="27" max="27" width="30.625" bestFit="1" customWidth="1"/>
    <col min="28" max="28" width="56.625" bestFit="1" customWidth="1"/>
    <col min="29" max="29" width="17.125" bestFit="1" customWidth="1"/>
    <col min="30" max="30" width="56.625" bestFit="1" customWidth="1"/>
    <col min="31" max="31" width="63.625" bestFit="1" customWidth="1"/>
  </cols>
  <sheetData>
    <row r="1" spans="1:31" x14ac:dyDescent="0.4">
      <c r="A1" s="12" t="s">
        <v>2089</v>
      </c>
      <c r="B1" s="12" t="s">
        <v>2096</v>
      </c>
      <c r="C1" s="12" t="s">
        <v>2097</v>
      </c>
      <c r="D1" s="12" t="s">
        <v>2098</v>
      </c>
      <c r="E1" s="12" t="s">
        <v>2099</v>
      </c>
      <c r="F1" s="12" t="s">
        <v>2100</v>
      </c>
      <c r="G1" s="12" t="s">
        <v>174</v>
      </c>
      <c r="H1" s="13" t="s">
        <v>16</v>
      </c>
      <c r="I1" s="12" t="s">
        <v>2101</v>
      </c>
      <c r="J1" s="12" t="s">
        <v>2102</v>
      </c>
      <c r="K1" s="12" t="s">
        <v>2103</v>
      </c>
      <c r="L1" s="12" t="s">
        <v>2106</v>
      </c>
      <c r="M1" s="12" t="s">
        <v>2107</v>
      </c>
      <c r="N1" s="12" t="s">
        <v>2108</v>
      </c>
      <c r="O1" s="12" t="s">
        <v>2109</v>
      </c>
      <c r="P1" s="12" t="s">
        <v>2111</v>
      </c>
      <c r="Q1" s="12" t="s">
        <v>2114</v>
      </c>
      <c r="R1" s="12" t="s">
        <v>2115</v>
      </c>
      <c r="S1" s="12" t="s">
        <v>2116</v>
      </c>
      <c r="T1" s="12" t="s">
        <v>30</v>
      </c>
      <c r="U1" s="12" t="s">
        <v>2117</v>
      </c>
      <c r="V1" s="12" t="s">
        <v>2118</v>
      </c>
      <c r="W1" s="12" t="s">
        <v>31</v>
      </c>
      <c r="X1" s="12" t="s">
        <v>2120</v>
      </c>
      <c r="Y1" s="12" t="s">
        <v>2122</v>
      </c>
      <c r="Z1" s="12" t="s">
        <v>2123</v>
      </c>
      <c r="AA1" s="12" t="s">
        <v>2124</v>
      </c>
      <c r="AB1" s="12" t="s">
        <v>2125</v>
      </c>
      <c r="AC1" s="12" t="s">
        <v>2127</v>
      </c>
      <c r="AD1" s="14" t="s">
        <v>2136</v>
      </c>
      <c r="AE1" s="12" t="s">
        <v>2128</v>
      </c>
    </row>
    <row r="2" spans="1:31" x14ac:dyDescent="0.4">
      <c r="A2" t="s">
        <v>143</v>
      </c>
      <c r="B2" t="s">
        <v>147</v>
      </c>
      <c r="C2" t="s">
        <v>871</v>
      </c>
      <c r="D2" t="s">
        <v>157</v>
      </c>
      <c r="E2" t="s">
        <v>890</v>
      </c>
      <c r="F2" t="s">
        <v>166</v>
      </c>
      <c r="G2" t="s">
        <v>173</v>
      </c>
      <c r="H2" t="s">
        <v>175</v>
      </c>
      <c r="I2" t="s">
        <v>177</v>
      </c>
      <c r="J2" t="s">
        <v>186</v>
      </c>
      <c r="K2" t="s">
        <v>190</v>
      </c>
      <c r="L2" t="s">
        <v>198</v>
      </c>
      <c r="M2" t="s">
        <v>199</v>
      </c>
      <c r="N2" t="s">
        <v>201</v>
      </c>
      <c r="O2" t="s">
        <v>212</v>
      </c>
      <c r="P2" t="s">
        <v>213</v>
      </c>
      <c r="Q2" t="s">
        <v>220</v>
      </c>
      <c r="R2" t="s">
        <v>223</v>
      </c>
      <c r="S2" t="s">
        <v>228</v>
      </c>
      <c r="T2" t="s">
        <v>872</v>
      </c>
      <c r="U2" t="s">
        <v>243</v>
      </c>
      <c r="V2" t="s">
        <v>246</v>
      </c>
      <c r="W2" t="s">
        <v>258</v>
      </c>
      <c r="X2" t="s">
        <v>261</v>
      </c>
      <c r="Y2" t="s">
        <v>265</v>
      </c>
      <c r="Z2" t="s">
        <v>269</v>
      </c>
      <c r="AA2" t="s">
        <v>270</v>
      </c>
      <c r="AB2" t="s">
        <v>287</v>
      </c>
      <c r="AC2" t="s">
        <v>321</v>
      </c>
      <c r="AD2" t="s">
        <v>2133</v>
      </c>
      <c r="AE2" t="s">
        <v>328</v>
      </c>
    </row>
    <row r="3" spans="1:31" x14ac:dyDescent="0.4">
      <c r="A3" t="s">
        <v>2090</v>
      </c>
      <c r="B3" t="s">
        <v>148</v>
      </c>
      <c r="C3" t="s">
        <v>151</v>
      </c>
      <c r="D3" t="s">
        <v>158</v>
      </c>
      <c r="E3" t="s">
        <v>160</v>
      </c>
      <c r="F3" t="s">
        <v>167</v>
      </c>
      <c r="H3" t="s">
        <v>176</v>
      </c>
      <c r="I3" t="s">
        <v>178</v>
      </c>
      <c r="J3" t="s">
        <v>187</v>
      </c>
      <c r="K3" t="s">
        <v>191</v>
      </c>
      <c r="M3" t="s">
        <v>200</v>
      </c>
      <c r="N3" t="s">
        <v>202</v>
      </c>
      <c r="O3" t="s">
        <v>2110</v>
      </c>
      <c r="P3" t="s">
        <v>214</v>
      </c>
      <c r="Q3" t="s">
        <v>221</v>
      </c>
      <c r="R3" t="s">
        <v>224</v>
      </c>
      <c r="S3" t="s">
        <v>229</v>
      </c>
      <c r="T3" t="s">
        <v>240</v>
      </c>
      <c r="U3" t="s">
        <v>244</v>
      </c>
      <c r="V3" t="s">
        <v>247</v>
      </c>
      <c r="W3" t="s">
        <v>891</v>
      </c>
      <c r="X3" t="s">
        <v>262</v>
      </c>
      <c r="Y3" t="s">
        <v>266</v>
      </c>
      <c r="AA3" t="s">
        <v>271</v>
      </c>
      <c r="AB3" t="s">
        <v>288</v>
      </c>
      <c r="AC3" t="s">
        <v>322</v>
      </c>
      <c r="AD3" t="s">
        <v>2134</v>
      </c>
      <c r="AE3" t="s">
        <v>329</v>
      </c>
    </row>
    <row r="4" spans="1:31" x14ac:dyDescent="0.4">
      <c r="A4" t="s">
        <v>144</v>
      </c>
      <c r="B4" t="s">
        <v>149</v>
      </c>
      <c r="C4" t="s">
        <v>152</v>
      </c>
      <c r="D4" t="s">
        <v>159</v>
      </c>
      <c r="E4" t="s">
        <v>161</v>
      </c>
      <c r="F4" t="s">
        <v>168</v>
      </c>
      <c r="I4" t="s">
        <v>179</v>
      </c>
      <c r="J4" t="s">
        <v>188</v>
      </c>
      <c r="K4" t="s">
        <v>192</v>
      </c>
      <c r="N4" t="s">
        <v>203</v>
      </c>
      <c r="P4" t="s">
        <v>215</v>
      </c>
      <c r="Q4" t="s">
        <v>222</v>
      </c>
      <c r="R4" t="s">
        <v>225</v>
      </c>
      <c r="S4" t="s">
        <v>230</v>
      </c>
      <c r="T4" t="s">
        <v>241</v>
      </c>
      <c r="U4" t="s">
        <v>245</v>
      </c>
      <c r="V4" t="s">
        <v>248</v>
      </c>
      <c r="W4" t="s">
        <v>892</v>
      </c>
      <c r="X4" t="s">
        <v>263</v>
      </c>
      <c r="Y4" t="s">
        <v>242</v>
      </c>
      <c r="AA4" t="s">
        <v>272</v>
      </c>
      <c r="AB4" t="s">
        <v>289</v>
      </c>
      <c r="AC4" t="s">
        <v>323</v>
      </c>
      <c r="AD4" t="s">
        <v>2135</v>
      </c>
      <c r="AE4" t="s">
        <v>330</v>
      </c>
    </row>
    <row r="5" spans="1:31" x14ac:dyDescent="0.4">
      <c r="A5" t="s">
        <v>2091</v>
      </c>
      <c r="B5" t="s">
        <v>150</v>
      </c>
      <c r="C5" t="s">
        <v>153</v>
      </c>
      <c r="E5" t="s">
        <v>162</v>
      </c>
      <c r="F5" t="s">
        <v>169</v>
      </c>
      <c r="I5" t="s">
        <v>180</v>
      </c>
      <c r="J5" t="s">
        <v>893</v>
      </c>
      <c r="K5" t="s">
        <v>193</v>
      </c>
      <c r="N5" t="s">
        <v>204</v>
      </c>
      <c r="P5" t="s">
        <v>216</v>
      </c>
      <c r="R5" t="s">
        <v>226</v>
      </c>
      <c r="S5" t="s">
        <v>231</v>
      </c>
      <c r="T5" t="s">
        <v>646</v>
      </c>
      <c r="U5" t="s">
        <v>894</v>
      </c>
      <c r="V5" t="s">
        <v>2119</v>
      </c>
      <c r="W5" t="s">
        <v>259</v>
      </c>
      <c r="X5" t="s">
        <v>264</v>
      </c>
      <c r="Y5" t="s">
        <v>267</v>
      </c>
      <c r="AA5" t="s">
        <v>273</v>
      </c>
      <c r="AB5" t="s">
        <v>290</v>
      </c>
      <c r="AC5" t="s">
        <v>324</v>
      </c>
      <c r="AE5" t="s">
        <v>331</v>
      </c>
    </row>
    <row r="6" spans="1:31" x14ac:dyDescent="0.4">
      <c r="A6" t="s">
        <v>2092</v>
      </c>
      <c r="C6" t="s">
        <v>154</v>
      </c>
      <c r="E6" t="s">
        <v>163</v>
      </c>
      <c r="F6" t="s">
        <v>170</v>
      </c>
      <c r="I6" t="s">
        <v>873</v>
      </c>
      <c r="J6" t="s">
        <v>189</v>
      </c>
      <c r="K6" t="s">
        <v>194</v>
      </c>
      <c r="N6" t="s">
        <v>205</v>
      </c>
      <c r="P6" t="s">
        <v>217</v>
      </c>
      <c r="R6" t="s">
        <v>227</v>
      </c>
      <c r="S6" t="s">
        <v>232</v>
      </c>
      <c r="V6" t="s">
        <v>249</v>
      </c>
      <c r="W6" t="s">
        <v>895</v>
      </c>
      <c r="X6" t="s">
        <v>2121</v>
      </c>
      <c r="Y6" t="s">
        <v>268</v>
      </c>
      <c r="AA6" t="s">
        <v>274</v>
      </c>
      <c r="AB6" t="s">
        <v>291</v>
      </c>
      <c r="AC6" t="s">
        <v>325</v>
      </c>
      <c r="AE6" t="s">
        <v>2129</v>
      </c>
    </row>
    <row r="7" spans="1:31" x14ac:dyDescent="0.4">
      <c r="A7" t="s">
        <v>2093</v>
      </c>
      <c r="C7" t="s">
        <v>155</v>
      </c>
      <c r="E7" t="s">
        <v>164</v>
      </c>
      <c r="F7" t="s">
        <v>171</v>
      </c>
      <c r="I7" t="s">
        <v>181</v>
      </c>
      <c r="J7" t="s">
        <v>896</v>
      </c>
      <c r="K7" t="s">
        <v>195</v>
      </c>
      <c r="N7" t="s">
        <v>206</v>
      </c>
      <c r="P7" t="s">
        <v>218</v>
      </c>
      <c r="S7" t="s">
        <v>233</v>
      </c>
      <c r="V7" t="s">
        <v>250</v>
      </c>
      <c r="W7" t="s">
        <v>260</v>
      </c>
      <c r="AA7" t="s">
        <v>275</v>
      </c>
      <c r="AB7" t="s">
        <v>292</v>
      </c>
      <c r="AC7" t="s">
        <v>326</v>
      </c>
      <c r="AE7" t="s">
        <v>2130</v>
      </c>
    </row>
    <row r="8" spans="1:31" x14ac:dyDescent="0.4">
      <c r="A8" t="s">
        <v>2094</v>
      </c>
      <c r="C8" t="s">
        <v>156</v>
      </c>
      <c r="E8" t="s">
        <v>165</v>
      </c>
      <c r="F8" t="s">
        <v>897</v>
      </c>
      <c r="I8" t="s">
        <v>182</v>
      </c>
      <c r="K8" t="s">
        <v>196</v>
      </c>
      <c r="N8" t="s">
        <v>207</v>
      </c>
      <c r="P8" t="s">
        <v>219</v>
      </c>
      <c r="S8" t="s">
        <v>898</v>
      </c>
      <c r="V8" t="s">
        <v>251</v>
      </c>
      <c r="AA8" t="s">
        <v>276</v>
      </c>
      <c r="AB8" t="s">
        <v>293</v>
      </c>
      <c r="AC8" t="s">
        <v>327</v>
      </c>
      <c r="AE8" t="s">
        <v>2131</v>
      </c>
    </row>
    <row r="9" spans="1:31" x14ac:dyDescent="0.4">
      <c r="A9" t="s">
        <v>2095</v>
      </c>
      <c r="F9" t="s">
        <v>172</v>
      </c>
      <c r="I9" t="s">
        <v>183</v>
      </c>
      <c r="K9" t="s">
        <v>197</v>
      </c>
      <c r="N9" t="s">
        <v>208</v>
      </c>
      <c r="P9" t="s">
        <v>2112</v>
      </c>
      <c r="S9" t="s">
        <v>234</v>
      </c>
      <c r="V9" t="s">
        <v>252</v>
      </c>
      <c r="AA9" t="s">
        <v>277</v>
      </c>
      <c r="AB9" t="s">
        <v>899</v>
      </c>
      <c r="AE9" t="s">
        <v>2132</v>
      </c>
    </row>
    <row r="10" spans="1:31" x14ac:dyDescent="0.4">
      <c r="A10" t="s">
        <v>145</v>
      </c>
      <c r="I10" t="s">
        <v>184</v>
      </c>
      <c r="K10" t="s">
        <v>2104</v>
      </c>
      <c r="N10" t="s">
        <v>209</v>
      </c>
      <c r="P10" t="s">
        <v>2113</v>
      </c>
      <c r="S10" t="s">
        <v>235</v>
      </c>
      <c r="V10" t="s">
        <v>253</v>
      </c>
      <c r="AA10" t="s">
        <v>278</v>
      </c>
      <c r="AB10" t="s">
        <v>294</v>
      </c>
    </row>
    <row r="11" spans="1:31" x14ac:dyDescent="0.4">
      <c r="A11" t="s">
        <v>146</v>
      </c>
      <c r="I11" t="s">
        <v>185</v>
      </c>
      <c r="K11" t="s">
        <v>2105</v>
      </c>
      <c r="S11" t="s">
        <v>236</v>
      </c>
      <c r="V11" t="s">
        <v>254</v>
      </c>
      <c r="AA11" t="s">
        <v>279</v>
      </c>
      <c r="AB11" t="s">
        <v>295</v>
      </c>
    </row>
    <row r="12" spans="1:31" x14ac:dyDescent="0.4">
      <c r="S12" t="s">
        <v>237</v>
      </c>
      <c r="V12" t="s">
        <v>255</v>
      </c>
      <c r="AA12" t="s">
        <v>280</v>
      </c>
      <c r="AB12" t="s">
        <v>296</v>
      </c>
    </row>
    <row r="13" spans="1:31" x14ac:dyDescent="0.4">
      <c r="S13" t="s">
        <v>238</v>
      </c>
      <c r="V13" t="s">
        <v>256</v>
      </c>
      <c r="AA13" t="s">
        <v>281</v>
      </c>
      <c r="AB13" t="s">
        <v>297</v>
      </c>
    </row>
    <row r="14" spans="1:31" x14ac:dyDescent="0.4">
      <c r="S14" t="s">
        <v>239</v>
      </c>
      <c r="V14" t="s">
        <v>257</v>
      </c>
      <c r="AA14" t="s">
        <v>282</v>
      </c>
      <c r="AB14" t="s">
        <v>298</v>
      </c>
    </row>
    <row r="15" spans="1:31" x14ac:dyDescent="0.4">
      <c r="AA15" t="s">
        <v>900</v>
      </c>
      <c r="AB15" t="s">
        <v>299</v>
      </c>
    </row>
    <row r="16" spans="1:31" x14ac:dyDescent="0.4">
      <c r="AA16" t="s">
        <v>901</v>
      </c>
      <c r="AB16" t="s">
        <v>2126</v>
      </c>
    </row>
    <row r="17" spans="27:28" x14ac:dyDescent="0.4">
      <c r="AA17" t="s">
        <v>283</v>
      </c>
      <c r="AB17" t="s">
        <v>300</v>
      </c>
    </row>
    <row r="18" spans="27:28" x14ac:dyDescent="0.4">
      <c r="AA18" t="s">
        <v>284</v>
      </c>
      <c r="AB18" t="s">
        <v>301</v>
      </c>
    </row>
    <row r="19" spans="27:28" x14ac:dyDescent="0.4">
      <c r="AA19" t="s">
        <v>285</v>
      </c>
      <c r="AB19" t="s">
        <v>302</v>
      </c>
    </row>
    <row r="20" spans="27:28" x14ac:dyDescent="0.4">
      <c r="AA20" t="s">
        <v>902</v>
      </c>
      <c r="AB20" t="s">
        <v>303</v>
      </c>
    </row>
    <row r="21" spans="27:28" x14ac:dyDescent="0.4">
      <c r="AA21" t="s">
        <v>286</v>
      </c>
      <c r="AB21" t="s">
        <v>304</v>
      </c>
    </row>
    <row r="22" spans="27:28" x14ac:dyDescent="0.4">
      <c r="AA22" t="s">
        <v>903</v>
      </c>
      <c r="AB22" t="s">
        <v>305</v>
      </c>
    </row>
    <row r="23" spans="27:28" x14ac:dyDescent="0.4">
      <c r="AB23" t="s">
        <v>306</v>
      </c>
    </row>
    <row r="24" spans="27:28" x14ac:dyDescent="0.4">
      <c r="AB24" t="s">
        <v>307</v>
      </c>
    </row>
    <row r="25" spans="27:28" x14ac:dyDescent="0.4">
      <c r="AB25" t="s">
        <v>308</v>
      </c>
    </row>
    <row r="26" spans="27:28" x14ac:dyDescent="0.4">
      <c r="AB26" t="s">
        <v>309</v>
      </c>
    </row>
    <row r="27" spans="27:28" x14ac:dyDescent="0.4">
      <c r="AB27" t="s">
        <v>310</v>
      </c>
    </row>
    <row r="28" spans="27:28" x14ac:dyDescent="0.4">
      <c r="AB28" t="s">
        <v>311</v>
      </c>
    </row>
    <row r="29" spans="27:28" x14ac:dyDescent="0.4">
      <c r="AB29" t="s">
        <v>312</v>
      </c>
    </row>
    <row r="30" spans="27:28" x14ac:dyDescent="0.4">
      <c r="AB30" t="s">
        <v>313</v>
      </c>
    </row>
    <row r="31" spans="27:28" x14ac:dyDescent="0.4">
      <c r="AB31" t="s">
        <v>314</v>
      </c>
    </row>
    <row r="32" spans="27:28" x14ac:dyDescent="0.4">
      <c r="AB32" t="s">
        <v>315</v>
      </c>
    </row>
    <row r="33" spans="28:28" x14ac:dyDescent="0.4">
      <c r="AB33" t="s">
        <v>316</v>
      </c>
    </row>
    <row r="34" spans="28:28" x14ac:dyDescent="0.4">
      <c r="AB34" t="s">
        <v>317</v>
      </c>
    </row>
    <row r="35" spans="28:28" x14ac:dyDescent="0.4">
      <c r="AB35" t="s">
        <v>874</v>
      </c>
    </row>
    <row r="36" spans="28:28" x14ac:dyDescent="0.4">
      <c r="AB36" t="s">
        <v>875</v>
      </c>
    </row>
    <row r="37" spans="28:28" x14ac:dyDescent="0.4">
      <c r="AB37" t="s">
        <v>318</v>
      </c>
    </row>
    <row r="38" spans="28:28" x14ac:dyDescent="0.4">
      <c r="AB38" t="s">
        <v>904</v>
      </c>
    </row>
    <row r="39" spans="28:28" x14ac:dyDescent="0.4">
      <c r="AB39" t="s">
        <v>319</v>
      </c>
    </row>
    <row r="40" spans="28:28" x14ac:dyDescent="0.4">
      <c r="AB40" t="s">
        <v>320</v>
      </c>
    </row>
    <row r="41" spans="28:28" x14ac:dyDescent="0.4">
      <c r="AB41" t="s">
        <v>905</v>
      </c>
    </row>
  </sheetData>
  <phoneticPr fontId="3"/>
  <conditionalFormatting sqref="AE3:AE144 AC25:AD140 AF3:AF140 AB25:AB139 N25:AA140 A2:M140 N3:AD24 N2:AF2">
    <cfRule type="duplicateValues" dxfId="6" priority="68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BN17"/>
  <sheetViews>
    <sheetView topLeftCell="E1" zoomScale="85" zoomScaleNormal="85" workbookViewId="0">
      <pane ySplit="1" topLeftCell="A2" activePane="bottomLeft" state="frozen"/>
      <selection activeCell="G15" sqref="G15:H15"/>
      <selection pane="bottomLeft" activeCell="G15" sqref="G15:H15"/>
    </sheetView>
  </sheetViews>
  <sheetFormatPr defaultRowHeight="18.75" x14ac:dyDescent="0.4"/>
  <cols>
    <col min="1" max="1" width="17.25" bestFit="1" customWidth="1"/>
    <col min="2" max="2" width="44.125" bestFit="1" customWidth="1"/>
    <col min="3" max="3" width="44.75" bestFit="1" customWidth="1"/>
    <col min="4" max="4" width="69.25" bestFit="1" customWidth="1"/>
    <col min="5" max="5" width="19.25" bestFit="1" customWidth="1"/>
    <col min="6" max="6" width="19.375" bestFit="1" customWidth="1"/>
    <col min="7" max="7" width="25.5" bestFit="1" customWidth="1"/>
    <col min="8" max="8" width="11" bestFit="1" customWidth="1"/>
    <col min="9" max="9" width="27.625" bestFit="1" customWidth="1"/>
    <col min="10" max="10" width="17.125" bestFit="1" customWidth="1"/>
    <col min="11" max="11" width="19.25" bestFit="1" customWidth="1"/>
    <col min="12" max="12" width="17.25" bestFit="1" customWidth="1"/>
    <col min="13" max="13" width="25.25" bestFit="1" customWidth="1"/>
    <col min="14" max="14" width="29.625" bestFit="1" customWidth="1"/>
    <col min="15" max="15" width="17.25" bestFit="1" customWidth="1"/>
    <col min="16" max="18" width="15.125" bestFit="1" customWidth="1"/>
    <col min="19" max="19" width="9" bestFit="1" customWidth="1"/>
    <col min="20" max="20" width="38" bestFit="1" customWidth="1"/>
    <col min="21" max="21" width="13" bestFit="1" customWidth="1"/>
    <col min="22" max="22" width="17.25" bestFit="1" customWidth="1"/>
    <col min="23" max="23" width="30.625" bestFit="1" customWidth="1"/>
    <col min="24" max="24" width="23.125" bestFit="1" customWidth="1"/>
    <col min="25" max="25" width="21.375" bestFit="1" customWidth="1"/>
    <col min="26" max="26" width="31.75" bestFit="1" customWidth="1"/>
    <col min="27" max="27" width="15" bestFit="1" customWidth="1"/>
    <col min="28" max="28" width="26.125" bestFit="1" customWidth="1"/>
    <col min="29" max="29" width="27.5" bestFit="1" customWidth="1"/>
    <col min="30" max="30" width="46.5" bestFit="1" customWidth="1"/>
    <col min="31" max="31" width="21.375" bestFit="1" customWidth="1"/>
    <col min="32" max="32" width="11" bestFit="1" customWidth="1"/>
    <col min="33" max="33" width="15.125" bestFit="1" customWidth="1"/>
    <col min="34" max="34" width="27.625" bestFit="1" customWidth="1"/>
    <col min="35" max="35" width="47.25" bestFit="1" customWidth="1"/>
    <col min="36" max="36" width="21.375" bestFit="1" customWidth="1"/>
    <col min="37" max="37" width="33.875" bestFit="1" customWidth="1"/>
    <col min="38" max="38" width="43.25" bestFit="1" customWidth="1"/>
    <col min="39" max="39" width="27.625" bestFit="1" customWidth="1"/>
    <col min="40" max="40" width="31.75" bestFit="1" customWidth="1"/>
    <col min="41" max="41" width="19.25" bestFit="1" customWidth="1"/>
    <col min="42" max="42" width="23.5" bestFit="1" customWidth="1"/>
    <col min="43" max="43" width="38" bestFit="1" customWidth="1"/>
    <col min="44" max="44" width="25.5" bestFit="1" customWidth="1"/>
    <col min="45" max="45" width="18.375" bestFit="1" customWidth="1"/>
    <col min="46" max="46" width="21.375" bestFit="1" customWidth="1"/>
    <col min="47" max="47" width="17.25" bestFit="1" customWidth="1"/>
    <col min="48" max="48" width="21.375" bestFit="1" customWidth="1"/>
    <col min="49" max="49" width="26.5" bestFit="1" customWidth="1"/>
    <col min="50" max="50" width="21.375" bestFit="1" customWidth="1"/>
    <col min="51" max="51" width="30.625" bestFit="1" customWidth="1"/>
    <col min="52" max="52" width="21.375" bestFit="1" customWidth="1"/>
    <col min="53" max="53" width="15.125" bestFit="1" customWidth="1"/>
    <col min="54" max="54" width="21.375" bestFit="1" customWidth="1"/>
    <col min="55" max="55" width="44.25" bestFit="1" customWidth="1"/>
    <col min="56" max="56" width="33.875" bestFit="1" customWidth="1"/>
    <col min="57" max="57" width="25.5" customWidth="1"/>
    <col min="58" max="59" width="31.75" bestFit="1" customWidth="1"/>
    <col min="60" max="60" width="23.5" bestFit="1" customWidth="1"/>
    <col min="61" max="62" width="17.25" bestFit="1" customWidth="1"/>
    <col min="63" max="63" width="53.5" bestFit="1" customWidth="1"/>
    <col min="64" max="64" width="29.625" bestFit="1" customWidth="1"/>
    <col min="65" max="65" width="29.625" customWidth="1"/>
    <col min="66" max="66" width="33.875" bestFit="1" customWidth="1"/>
    <col min="67" max="67" width="13" bestFit="1" customWidth="1"/>
    <col min="68" max="68" width="15.125" bestFit="1" customWidth="1"/>
    <col min="69" max="69" width="13" bestFit="1" customWidth="1"/>
    <col min="70" max="70" width="11" bestFit="1" customWidth="1"/>
    <col min="71" max="71" width="15.125" bestFit="1" customWidth="1"/>
    <col min="72" max="72" width="13" bestFit="1" customWidth="1"/>
    <col min="73" max="73" width="16.125" bestFit="1" customWidth="1"/>
    <col min="74" max="74" width="13" bestFit="1" customWidth="1"/>
    <col min="75" max="75" width="17.25" bestFit="1" customWidth="1"/>
    <col min="76" max="76" width="23.5" bestFit="1" customWidth="1"/>
    <col min="77" max="77" width="21.5" bestFit="1" customWidth="1"/>
    <col min="78" max="78" width="21.375" bestFit="1" customWidth="1"/>
    <col min="79" max="79" width="19.25" bestFit="1" customWidth="1"/>
    <col min="80" max="80" width="23.5" bestFit="1" customWidth="1"/>
    <col min="81" max="82" width="19.25" bestFit="1" customWidth="1"/>
    <col min="83" max="83" width="25.5" bestFit="1" customWidth="1"/>
    <col min="84" max="84" width="13" bestFit="1" customWidth="1"/>
    <col min="85" max="85" width="17.25" bestFit="1" customWidth="1"/>
    <col min="86" max="86" width="23.5" bestFit="1" customWidth="1"/>
    <col min="87" max="87" width="17.25" bestFit="1" customWidth="1"/>
    <col min="88" max="88" width="18.125" bestFit="1" customWidth="1"/>
    <col min="89" max="89" width="20.25" bestFit="1" customWidth="1"/>
    <col min="90" max="90" width="11" bestFit="1" customWidth="1"/>
    <col min="91" max="91" width="20.25" bestFit="1" customWidth="1"/>
    <col min="92" max="92" width="7.125" bestFit="1" customWidth="1"/>
    <col min="93" max="93" width="11" bestFit="1" customWidth="1"/>
    <col min="94" max="94" width="21.375" bestFit="1" customWidth="1"/>
    <col min="95" max="95" width="15.125" bestFit="1" customWidth="1"/>
    <col min="96" max="96" width="17.25" bestFit="1" customWidth="1"/>
    <col min="97" max="97" width="23.5" bestFit="1" customWidth="1"/>
    <col min="99" max="99" width="13" bestFit="1" customWidth="1"/>
    <col min="100" max="100" width="11" bestFit="1" customWidth="1"/>
    <col min="101" max="101" width="15.125" bestFit="1" customWidth="1"/>
    <col min="102" max="102" width="23.25" bestFit="1" customWidth="1"/>
    <col min="103" max="103" width="17.25" bestFit="1" customWidth="1"/>
    <col min="104" max="107" width="11" bestFit="1" customWidth="1"/>
    <col min="108" max="108" width="19.25" bestFit="1" customWidth="1"/>
    <col min="109" max="109" width="23.5" bestFit="1" customWidth="1"/>
    <col min="110" max="110" width="25.5" bestFit="1" customWidth="1"/>
    <col min="111" max="111" width="19.25" bestFit="1" customWidth="1"/>
    <col min="112" max="112" width="11" bestFit="1" customWidth="1"/>
    <col min="113" max="113" width="15" bestFit="1" customWidth="1"/>
    <col min="114" max="114" width="19.25" bestFit="1" customWidth="1"/>
    <col min="115" max="115" width="18" bestFit="1" customWidth="1"/>
    <col min="116" max="116" width="18.125" bestFit="1" customWidth="1"/>
    <col min="117" max="117" width="25.375" bestFit="1" customWidth="1"/>
    <col min="118" max="118" width="19.25" bestFit="1" customWidth="1"/>
    <col min="120" max="120" width="13" bestFit="1" customWidth="1"/>
    <col min="121" max="121" width="20.125" bestFit="1" customWidth="1"/>
    <col min="123" max="123" width="30.625" bestFit="1" customWidth="1"/>
    <col min="124" max="124" width="17.25" bestFit="1" customWidth="1"/>
    <col min="125" max="125" width="15.125" bestFit="1" customWidth="1"/>
    <col min="126" max="126" width="25.5" bestFit="1" customWidth="1"/>
    <col min="128" max="128" width="17.25" bestFit="1" customWidth="1"/>
    <col min="129" max="129" width="11" bestFit="1" customWidth="1"/>
    <col min="130" max="130" width="13" bestFit="1" customWidth="1"/>
    <col min="131" max="131" width="26.5" bestFit="1" customWidth="1"/>
    <col min="132" max="132" width="25.5" bestFit="1" customWidth="1"/>
    <col min="133" max="133" width="17.25" bestFit="1" customWidth="1"/>
    <col min="134" max="134" width="11" bestFit="1" customWidth="1"/>
    <col min="135" max="135" width="21.375" bestFit="1" customWidth="1"/>
    <col min="137" max="137" width="15.125" bestFit="1" customWidth="1"/>
    <col min="138" max="138" width="24" bestFit="1" customWidth="1"/>
    <col min="139" max="139" width="7.125" bestFit="1" customWidth="1"/>
    <col min="140" max="140" width="15.125" bestFit="1" customWidth="1"/>
    <col min="141" max="141" width="23.5" bestFit="1" customWidth="1"/>
    <col min="142" max="142" width="13" bestFit="1" customWidth="1"/>
    <col min="144" max="144" width="11" bestFit="1" customWidth="1"/>
    <col min="146" max="146" width="21.375" bestFit="1" customWidth="1"/>
    <col min="147" max="147" width="27.25" bestFit="1" customWidth="1"/>
    <col min="149" max="149" width="11" bestFit="1" customWidth="1"/>
    <col min="151" max="151" width="13" bestFit="1" customWidth="1"/>
    <col min="152" max="152" width="7.125" bestFit="1" customWidth="1"/>
    <col min="153" max="153" width="30.125" bestFit="1" customWidth="1"/>
    <col min="154" max="154" width="27.625" bestFit="1" customWidth="1"/>
    <col min="155" max="155" width="19.25" bestFit="1" customWidth="1"/>
    <col min="156" max="156" width="15.125" bestFit="1" customWidth="1"/>
    <col min="157" max="157" width="11" bestFit="1" customWidth="1"/>
    <col min="158" max="158" width="23.5" bestFit="1" customWidth="1"/>
    <col min="159" max="160" width="15.125" bestFit="1" customWidth="1"/>
    <col min="161" max="161" width="28.625" bestFit="1" customWidth="1"/>
    <col min="163" max="163" width="23.5" bestFit="1" customWidth="1"/>
    <col min="164" max="164" width="56.625" bestFit="1" customWidth="1"/>
    <col min="165" max="165" width="17.125" bestFit="1" customWidth="1"/>
    <col min="166" max="166" width="13" bestFit="1" customWidth="1"/>
    <col min="168" max="168" width="7.125" bestFit="1" customWidth="1"/>
    <col min="169" max="169" width="15.125" bestFit="1" customWidth="1"/>
    <col min="170" max="170" width="11" bestFit="1" customWidth="1"/>
    <col min="171" max="171" width="7.125" bestFit="1" customWidth="1"/>
    <col min="172" max="173" width="13" bestFit="1" customWidth="1"/>
    <col min="175" max="175" width="13" bestFit="1" customWidth="1"/>
    <col min="176" max="177" width="11" bestFit="1" customWidth="1"/>
    <col min="178" max="178" width="19.25" bestFit="1" customWidth="1"/>
    <col min="179" max="179" width="11" bestFit="1" customWidth="1"/>
    <col min="180" max="180" width="25.5" bestFit="1" customWidth="1"/>
    <col min="181" max="181" width="19.25" bestFit="1" customWidth="1"/>
  </cols>
  <sheetData>
    <row r="1" spans="1:66" x14ac:dyDescent="0.4">
      <c r="A1" s="12" t="s">
        <v>2137</v>
      </c>
      <c r="B1" s="12" t="s">
        <v>144</v>
      </c>
      <c r="C1" s="12" t="s">
        <v>145</v>
      </c>
      <c r="D1" s="12" t="s">
        <v>2140</v>
      </c>
      <c r="E1" s="12" t="s">
        <v>2144</v>
      </c>
      <c r="F1" s="12" t="s">
        <v>2145</v>
      </c>
      <c r="G1" s="12" t="s">
        <v>2146</v>
      </c>
      <c r="H1" s="12" t="s">
        <v>2147</v>
      </c>
      <c r="I1" s="12" t="s">
        <v>2148</v>
      </c>
      <c r="J1" s="12" t="s">
        <v>2150</v>
      </c>
      <c r="K1" s="12" t="s">
        <v>2151</v>
      </c>
      <c r="L1" s="12" t="s">
        <v>2152</v>
      </c>
      <c r="M1" s="12" t="s">
        <v>169</v>
      </c>
      <c r="N1" s="12" t="s">
        <v>2153</v>
      </c>
      <c r="O1" s="12" t="s">
        <v>2154</v>
      </c>
      <c r="P1" s="12" t="s">
        <v>2155</v>
      </c>
      <c r="Q1" s="12" t="s">
        <v>2156</v>
      </c>
      <c r="R1" s="12" t="s">
        <v>2157</v>
      </c>
      <c r="S1" s="12" t="s">
        <v>2158</v>
      </c>
      <c r="T1" s="12" t="s">
        <v>2159</v>
      </c>
      <c r="U1" s="12" t="s">
        <v>2160</v>
      </c>
      <c r="V1" s="12" t="s">
        <v>2161</v>
      </c>
      <c r="W1" s="12" t="s">
        <v>2163</v>
      </c>
      <c r="X1" s="12" t="s">
        <v>2164</v>
      </c>
      <c r="Y1" s="12" t="s">
        <v>2165</v>
      </c>
      <c r="Z1" s="12" t="s">
        <v>2168</v>
      </c>
      <c r="AA1" s="12" t="s">
        <v>2169</v>
      </c>
      <c r="AB1" s="12" t="s">
        <v>2170</v>
      </c>
      <c r="AC1" s="12" t="s">
        <v>2172</v>
      </c>
      <c r="AD1" s="12" t="s">
        <v>2173</v>
      </c>
      <c r="AE1" s="12" t="s">
        <v>2175</v>
      </c>
      <c r="AF1" s="12" t="s">
        <v>2176</v>
      </c>
      <c r="AG1" s="12" t="s">
        <v>2177</v>
      </c>
      <c r="AH1" s="12" t="s">
        <v>2178</v>
      </c>
      <c r="AI1" s="12" t="s">
        <v>2179</v>
      </c>
      <c r="AJ1" s="12" t="s">
        <v>2181</v>
      </c>
      <c r="AK1" s="12" t="s">
        <v>2182</v>
      </c>
      <c r="AL1" s="12" t="s">
        <v>2183</v>
      </c>
      <c r="AM1" s="12" t="s">
        <v>2185</v>
      </c>
      <c r="AN1" s="12" t="s">
        <v>2186</v>
      </c>
      <c r="AO1" s="12" t="s">
        <v>2187</v>
      </c>
      <c r="AP1" s="12" t="s">
        <v>2189</v>
      </c>
      <c r="AQ1" s="12" t="s">
        <v>2190</v>
      </c>
      <c r="AR1" s="12" t="s">
        <v>2191</v>
      </c>
      <c r="AS1" s="12" t="s">
        <v>280</v>
      </c>
      <c r="AT1" s="12" t="s">
        <v>2192</v>
      </c>
      <c r="AU1" s="12" t="s">
        <v>2193</v>
      </c>
      <c r="AV1" s="12" t="s">
        <v>2194</v>
      </c>
      <c r="AW1" s="12" t="s">
        <v>2195</v>
      </c>
      <c r="AX1" s="12" t="s">
        <v>2196</v>
      </c>
      <c r="AY1" s="12" t="s">
        <v>2197</v>
      </c>
      <c r="AZ1" s="12" t="s">
        <v>2198</v>
      </c>
      <c r="BA1" s="12" t="s">
        <v>2199</v>
      </c>
      <c r="BB1" s="12" t="s">
        <v>2200</v>
      </c>
      <c r="BC1" s="3" t="s">
        <v>2202</v>
      </c>
      <c r="BD1" s="3" t="s">
        <v>2207</v>
      </c>
      <c r="BE1" s="3" t="s">
        <v>2214</v>
      </c>
      <c r="BF1" s="3" t="s">
        <v>2094</v>
      </c>
      <c r="BG1" s="3" t="s">
        <v>2220</v>
      </c>
      <c r="BH1" s="3" t="s">
        <v>2223</v>
      </c>
      <c r="BI1" s="3" t="s">
        <v>2224</v>
      </c>
      <c r="BJ1" s="3" t="s">
        <v>2225</v>
      </c>
      <c r="BK1" s="3" t="s">
        <v>2226</v>
      </c>
      <c r="BL1" s="3" t="s">
        <v>2232</v>
      </c>
      <c r="BM1" s="3" t="s">
        <v>2236</v>
      </c>
      <c r="BN1" s="12" t="s">
        <v>2201</v>
      </c>
    </row>
    <row r="2" spans="1:66" x14ac:dyDescent="0.4">
      <c r="A2" t="s">
        <v>426</v>
      </c>
      <c r="B2" t="s">
        <v>429</v>
      </c>
      <c r="C2" t="s">
        <v>434</v>
      </c>
      <c r="D2" t="s">
        <v>435</v>
      </c>
      <c r="E2" t="s">
        <v>438</v>
      </c>
      <c r="F2" t="s">
        <v>440</v>
      </c>
      <c r="G2" t="s">
        <v>447</v>
      </c>
      <c r="H2" t="s">
        <v>154</v>
      </c>
      <c r="I2" t="s">
        <v>453</v>
      </c>
      <c r="J2" t="s">
        <v>465</v>
      </c>
      <c r="K2" t="s">
        <v>467</v>
      </c>
      <c r="L2" t="s">
        <v>469</v>
      </c>
      <c r="M2" t="s">
        <v>471</v>
      </c>
      <c r="N2" t="s">
        <v>475</v>
      </c>
      <c r="O2" t="s">
        <v>485</v>
      </c>
      <c r="P2" t="s">
        <v>488</v>
      </c>
      <c r="Q2" t="s">
        <v>490</v>
      </c>
      <c r="R2" t="s">
        <v>491</v>
      </c>
      <c r="S2" t="s">
        <v>290</v>
      </c>
      <c r="T2" t="s">
        <v>454</v>
      </c>
      <c r="U2" t="s">
        <v>499</v>
      </c>
      <c r="V2" t="s">
        <v>501</v>
      </c>
      <c r="W2" t="s">
        <v>507</v>
      </c>
      <c r="X2" t="s">
        <v>510</v>
      </c>
      <c r="Y2" t="s">
        <v>2166</v>
      </c>
      <c r="Z2" t="s">
        <v>517</v>
      </c>
      <c r="AA2" t="s">
        <v>521</v>
      </c>
      <c r="AB2" t="s">
        <v>522</v>
      </c>
      <c r="AC2" t="s">
        <v>530</v>
      </c>
      <c r="AD2" t="s">
        <v>2174</v>
      </c>
      <c r="AE2" t="s">
        <v>535</v>
      </c>
      <c r="AF2" t="s">
        <v>537</v>
      </c>
      <c r="AG2" t="s">
        <v>538</v>
      </c>
      <c r="AH2" t="s">
        <v>541</v>
      </c>
      <c r="AI2" t="s">
        <v>2180</v>
      </c>
      <c r="AJ2" t="s">
        <v>557</v>
      </c>
      <c r="AK2" t="s">
        <v>564</v>
      </c>
      <c r="AL2" t="s">
        <v>568</v>
      </c>
      <c r="AM2" t="s">
        <v>430</v>
      </c>
      <c r="AN2" t="s">
        <v>581</v>
      </c>
      <c r="AO2" t="s">
        <v>587</v>
      </c>
      <c r="AP2" t="s">
        <v>593</v>
      </c>
      <c r="AQ2" t="s">
        <v>599</v>
      </c>
      <c r="AR2" t="s">
        <v>604</v>
      </c>
      <c r="AS2" t="s">
        <v>606</v>
      </c>
      <c r="AT2" t="s">
        <v>613</v>
      </c>
      <c r="AU2" t="s">
        <v>614</v>
      </c>
      <c r="AV2" t="s">
        <v>615</v>
      </c>
      <c r="AW2" t="s">
        <v>616</v>
      </c>
      <c r="AX2" t="s">
        <v>619</v>
      </c>
      <c r="AY2" t="s">
        <v>620</v>
      </c>
      <c r="AZ2" t="s">
        <v>624</v>
      </c>
      <c r="BA2" t="s">
        <v>628</v>
      </c>
      <c r="BB2" t="s">
        <v>630</v>
      </c>
      <c r="BC2" t="s">
        <v>2203</v>
      </c>
      <c r="BD2" t="s">
        <v>2208</v>
      </c>
      <c r="BE2" t="s">
        <v>2215</v>
      </c>
      <c r="BF2" t="s">
        <v>2218</v>
      </c>
      <c r="BG2" t="s">
        <v>2221</v>
      </c>
      <c r="BH2" t="s">
        <v>2420</v>
      </c>
      <c r="BI2" t="s">
        <v>210</v>
      </c>
      <c r="BJ2" t="s">
        <v>211</v>
      </c>
      <c r="BK2" t="s">
        <v>644</v>
      </c>
      <c r="BL2" t="s">
        <v>2233</v>
      </c>
      <c r="BM2" t="s">
        <v>2237</v>
      </c>
      <c r="BN2" t="s">
        <v>876</v>
      </c>
    </row>
    <row r="3" spans="1:66" x14ac:dyDescent="0.4">
      <c r="A3" t="s">
        <v>427</v>
      </c>
      <c r="B3" t="s">
        <v>2138</v>
      </c>
      <c r="C3" t="s">
        <v>432</v>
      </c>
      <c r="D3" t="s">
        <v>436</v>
      </c>
      <c r="E3" t="s">
        <v>439</v>
      </c>
      <c r="F3" t="s">
        <v>441</v>
      </c>
      <c r="G3" t="s">
        <v>448</v>
      </c>
      <c r="I3" t="s">
        <v>454</v>
      </c>
      <c r="J3" t="s">
        <v>466</v>
      </c>
      <c r="K3" t="s">
        <v>468</v>
      </c>
      <c r="L3" t="s">
        <v>470</v>
      </c>
      <c r="M3" t="s">
        <v>472</v>
      </c>
      <c r="N3" t="s">
        <v>476</v>
      </c>
      <c r="O3" t="s">
        <v>486</v>
      </c>
      <c r="P3" t="s">
        <v>489</v>
      </c>
      <c r="R3" t="s">
        <v>492</v>
      </c>
      <c r="T3" t="s">
        <v>493</v>
      </c>
      <c r="U3" t="s">
        <v>500</v>
      </c>
      <c r="V3" t="s">
        <v>502</v>
      </c>
      <c r="W3" t="s">
        <v>508</v>
      </c>
      <c r="X3" t="s">
        <v>511</v>
      </c>
      <c r="Y3" t="s">
        <v>514</v>
      </c>
      <c r="Z3" t="s">
        <v>518</v>
      </c>
      <c r="AB3" t="s">
        <v>523</v>
      </c>
      <c r="AC3" t="s">
        <v>531</v>
      </c>
      <c r="AE3" t="s">
        <v>536</v>
      </c>
      <c r="AG3" t="s">
        <v>539</v>
      </c>
      <c r="AH3" t="s">
        <v>542</v>
      </c>
      <c r="AI3" t="s">
        <v>543</v>
      </c>
      <c r="AJ3" t="s">
        <v>558</v>
      </c>
      <c r="AK3" t="s">
        <v>565</v>
      </c>
      <c r="AL3" t="s">
        <v>569</v>
      </c>
      <c r="AM3" t="s">
        <v>578</v>
      </c>
      <c r="AN3" t="s">
        <v>582</v>
      </c>
      <c r="AO3" t="s">
        <v>588</v>
      </c>
      <c r="AP3" t="s">
        <v>558</v>
      </c>
      <c r="AQ3" t="s">
        <v>558</v>
      </c>
      <c r="AR3" t="s">
        <v>605</v>
      </c>
      <c r="AS3" t="s">
        <v>607</v>
      </c>
      <c r="AW3" t="s">
        <v>906</v>
      </c>
      <c r="AY3" t="s">
        <v>621</v>
      </c>
      <c r="AZ3" t="s">
        <v>625</v>
      </c>
      <c r="BA3" t="s">
        <v>629</v>
      </c>
      <c r="BB3" t="s">
        <v>631</v>
      </c>
      <c r="BC3" t="s">
        <v>2204</v>
      </c>
      <c r="BD3" t="s">
        <v>2213</v>
      </c>
      <c r="BE3" t="s">
        <v>2216</v>
      </c>
      <c r="BF3" t="s">
        <v>2219</v>
      </c>
      <c r="BG3" t="s">
        <v>2222</v>
      </c>
      <c r="BK3" t="s">
        <v>2227</v>
      </c>
      <c r="BL3" t="s">
        <v>2384</v>
      </c>
      <c r="BM3" t="s">
        <v>2238</v>
      </c>
      <c r="BN3" t="s">
        <v>877</v>
      </c>
    </row>
    <row r="4" spans="1:66" x14ac:dyDescent="0.4">
      <c r="A4" t="s">
        <v>428</v>
      </c>
      <c r="C4" t="s">
        <v>433</v>
      </c>
      <c r="D4" t="s">
        <v>2142</v>
      </c>
      <c r="E4" t="s">
        <v>2422</v>
      </c>
      <c r="F4" t="s">
        <v>442</v>
      </c>
      <c r="G4" t="s">
        <v>449</v>
      </c>
      <c r="I4" t="s">
        <v>455</v>
      </c>
      <c r="M4" t="s">
        <v>473</v>
      </c>
      <c r="N4" t="s">
        <v>477</v>
      </c>
      <c r="O4" t="s">
        <v>487</v>
      </c>
      <c r="T4" t="s">
        <v>878</v>
      </c>
      <c r="V4" t="s">
        <v>503</v>
      </c>
      <c r="W4" t="s">
        <v>509</v>
      </c>
      <c r="X4" t="s">
        <v>512</v>
      </c>
      <c r="Y4" t="s">
        <v>515</v>
      </c>
      <c r="Z4" t="s">
        <v>519</v>
      </c>
      <c r="AB4" t="s">
        <v>524</v>
      </c>
      <c r="AC4" t="s">
        <v>532</v>
      </c>
      <c r="AG4" t="s">
        <v>540</v>
      </c>
      <c r="AH4" t="s">
        <v>879</v>
      </c>
      <c r="AI4" t="s">
        <v>544</v>
      </c>
      <c r="AJ4" t="s">
        <v>559</v>
      </c>
      <c r="AK4" t="s">
        <v>566</v>
      </c>
      <c r="AL4" t="s">
        <v>2184</v>
      </c>
      <c r="AM4" t="s">
        <v>579</v>
      </c>
      <c r="AN4" t="s">
        <v>583</v>
      </c>
      <c r="AO4" t="s">
        <v>589</v>
      </c>
      <c r="AP4" t="s">
        <v>594</v>
      </c>
      <c r="AQ4" t="s">
        <v>600</v>
      </c>
      <c r="AS4" t="s">
        <v>608</v>
      </c>
      <c r="AW4" t="s">
        <v>617</v>
      </c>
      <c r="AY4" t="s">
        <v>622</v>
      </c>
      <c r="AZ4" t="s">
        <v>626</v>
      </c>
      <c r="BB4" t="s">
        <v>632</v>
      </c>
      <c r="BC4" t="s">
        <v>2205</v>
      </c>
      <c r="BD4" t="s">
        <v>2209</v>
      </c>
      <c r="BE4" t="s">
        <v>2217</v>
      </c>
      <c r="BK4" t="s">
        <v>2230</v>
      </c>
      <c r="BL4" t="s">
        <v>2234</v>
      </c>
      <c r="BM4" t="s">
        <v>2239</v>
      </c>
      <c r="BN4" t="s">
        <v>880</v>
      </c>
    </row>
    <row r="5" spans="1:66" x14ac:dyDescent="0.4">
      <c r="C5" t="s">
        <v>431</v>
      </c>
      <c r="D5" t="s">
        <v>2143</v>
      </c>
      <c r="F5" t="s">
        <v>443</v>
      </c>
      <c r="G5" t="s">
        <v>450</v>
      </c>
      <c r="I5" t="s">
        <v>456</v>
      </c>
      <c r="M5" t="s">
        <v>474</v>
      </c>
      <c r="N5" t="s">
        <v>478</v>
      </c>
      <c r="T5" t="s">
        <v>881</v>
      </c>
      <c r="V5" t="s">
        <v>2162</v>
      </c>
      <c r="X5" t="s">
        <v>513</v>
      </c>
      <c r="Y5" t="s">
        <v>516</v>
      </c>
      <c r="Z5" t="s">
        <v>520</v>
      </c>
      <c r="AC5" t="s">
        <v>533</v>
      </c>
      <c r="AI5" t="s">
        <v>545</v>
      </c>
      <c r="AJ5" t="s">
        <v>560</v>
      </c>
      <c r="AK5" t="s">
        <v>567</v>
      </c>
      <c r="AL5" t="s">
        <v>570</v>
      </c>
      <c r="AM5" t="s">
        <v>580</v>
      </c>
      <c r="AN5" t="s">
        <v>584</v>
      </c>
      <c r="AO5" t="s">
        <v>2188</v>
      </c>
      <c r="AP5" t="s">
        <v>595</v>
      </c>
      <c r="AQ5" t="s">
        <v>601</v>
      </c>
      <c r="AS5" t="s">
        <v>609</v>
      </c>
      <c r="AW5" t="s">
        <v>618</v>
      </c>
      <c r="AY5" t="s">
        <v>623</v>
      </c>
      <c r="AZ5" t="s">
        <v>627</v>
      </c>
      <c r="BB5" t="s">
        <v>633</v>
      </c>
      <c r="BC5" t="s">
        <v>2206</v>
      </c>
      <c r="BD5" t="s">
        <v>2210</v>
      </c>
      <c r="BK5" t="s">
        <v>2231</v>
      </c>
      <c r="BL5" t="s">
        <v>640</v>
      </c>
      <c r="BM5" t="s">
        <v>2240</v>
      </c>
      <c r="BN5" t="s">
        <v>882</v>
      </c>
    </row>
    <row r="6" spans="1:66" x14ac:dyDescent="0.4">
      <c r="C6" t="s">
        <v>2139</v>
      </c>
      <c r="D6" t="s">
        <v>2141</v>
      </c>
      <c r="F6" t="s">
        <v>444</v>
      </c>
      <c r="G6" t="s">
        <v>451</v>
      </c>
      <c r="I6" t="s">
        <v>457</v>
      </c>
      <c r="N6" t="s">
        <v>479</v>
      </c>
      <c r="T6" t="s">
        <v>494</v>
      </c>
      <c r="V6" t="s">
        <v>504</v>
      </c>
      <c r="Y6" t="s">
        <v>2167</v>
      </c>
      <c r="AC6" t="s">
        <v>534</v>
      </c>
      <c r="AI6" t="s">
        <v>546</v>
      </c>
      <c r="AJ6" t="s">
        <v>561</v>
      </c>
      <c r="AK6" t="s">
        <v>883</v>
      </c>
      <c r="AL6" t="s">
        <v>571</v>
      </c>
      <c r="AN6" t="s">
        <v>585</v>
      </c>
      <c r="AO6" t="s">
        <v>590</v>
      </c>
      <c r="AP6" t="s">
        <v>596</v>
      </c>
      <c r="AQ6" t="s">
        <v>602</v>
      </c>
      <c r="AS6" t="s">
        <v>610</v>
      </c>
      <c r="AY6" t="s">
        <v>907</v>
      </c>
      <c r="BB6" t="s">
        <v>634</v>
      </c>
      <c r="BD6" t="s">
        <v>2211</v>
      </c>
      <c r="BK6" t="s">
        <v>642</v>
      </c>
      <c r="BL6" t="s">
        <v>2235</v>
      </c>
      <c r="BN6" t="s">
        <v>884</v>
      </c>
    </row>
    <row r="7" spans="1:66" x14ac:dyDescent="0.4">
      <c r="F7" t="s">
        <v>445</v>
      </c>
      <c r="G7" t="s">
        <v>452</v>
      </c>
      <c r="I7" t="s">
        <v>458</v>
      </c>
      <c r="N7" t="s">
        <v>480</v>
      </c>
      <c r="T7" t="s">
        <v>495</v>
      </c>
      <c r="V7" t="s">
        <v>505</v>
      </c>
      <c r="AI7" t="s">
        <v>547</v>
      </c>
      <c r="AJ7" t="s">
        <v>562</v>
      </c>
      <c r="AL7" t="s">
        <v>572</v>
      </c>
      <c r="AN7" t="s">
        <v>586</v>
      </c>
      <c r="AO7" t="s">
        <v>591</v>
      </c>
      <c r="AP7" t="s">
        <v>597</v>
      </c>
      <c r="AQ7" t="s">
        <v>603</v>
      </c>
      <c r="AS7" t="s">
        <v>611</v>
      </c>
      <c r="BB7" t="s">
        <v>635</v>
      </c>
      <c r="BD7" t="s">
        <v>438</v>
      </c>
      <c r="BK7" t="s">
        <v>643</v>
      </c>
      <c r="BN7" t="s">
        <v>885</v>
      </c>
    </row>
    <row r="8" spans="1:66" x14ac:dyDescent="0.4">
      <c r="F8" t="s">
        <v>446</v>
      </c>
      <c r="I8" t="s">
        <v>459</v>
      </c>
      <c r="N8" t="s">
        <v>481</v>
      </c>
      <c r="T8" t="s">
        <v>496</v>
      </c>
      <c r="V8" t="s">
        <v>506</v>
      </c>
      <c r="AI8" t="s">
        <v>548</v>
      </c>
      <c r="AJ8" t="s">
        <v>563</v>
      </c>
      <c r="AL8" t="s">
        <v>573</v>
      </c>
      <c r="AO8" t="s">
        <v>592</v>
      </c>
      <c r="AP8" t="s">
        <v>598</v>
      </c>
      <c r="AS8" t="s">
        <v>612</v>
      </c>
      <c r="BB8" t="s">
        <v>636</v>
      </c>
      <c r="BD8" t="s">
        <v>2212</v>
      </c>
      <c r="BK8" t="s">
        <v>2228</v>
      </c>
      <c r="BN8" t="s">
        <v>886</v>
      </c>
    </row>
    <row r="9" spans="1:66" x14ac:dyDescent="0.4">
      <c r="I9" t="s">
        <v>460</v>
      </c>
      <c r="N9" t="s">
        <v>482</v>
      </c>
      <c r="T9" t="s">
        <v>497</v>
      </c>
      <c r="AI9" t="s">
        <v>549</v>
      </c>
      <c r="AL9" t="s">
        <v>574</v>
      </c>
      <c r="BB9" t="s">
        <v>637</v>
      </c>
      <c r="BK9" t="s">
        <v>641</v>
      </c>
      <c r="BN9" t="s">
        <v>887</v>
      </c>
    </row>
    <row r="10" spans="1:66" x14ac:dyDescent="0.4">
      <c r="I10" t="s">
        <v>461</v>
      </c>
      <c r="N10" t="s">
        <v>483</v>
      </c>
      <c r="T10" t="s">
        <v>498</v>
      </c>
      <c r="AI10" t="s">
        <v>908</v>
      </c>
      <c r="AL10" t="s">
        <v>575</v>
      </c>
      <c r="BB10" t="s">
        <v>638</v>
      </c>
      <c r="BK10" t="s">
        <v>2229</v>
      </c>
      <c r="BN10" t="s">
        <v>645</v>
      </c>
    </row>
    <row r="11" spans="1:66" x14ac:dyDescent="0.4">
      <c r="C11" s="15"/>
      <c r="I11" t="s">
        <v>2149</v>
      </c>
      <c r="N11" t="s">
        <v>484</v>
      </c>
      <c r="AI11" t="s">
        <v>550</v>
      </c>
      <c r="AL11" t="s">
        <v>576</v>
      </c>
      <c r="BB11" t="s">
        <v>639</v>
      </c>
    </row>
    <row r="12" spans="1:66" x14ac:dyDescent="0.4">
      <c r="C12" s="15"/>
      <c r="I12" t="s">
        <v>463</v>
      </c>
      <c r="AI12" t="s">
        <v>551</v>
      </c>
      <c r="AL12" t="s">
        <v>909</v>
      </c>
    </row>
    <row r="13" spans="1:66" x14ac:dyDescent="0.4">
      <c r="C13" s="15"/>
      <c r="I13" t="s">
        <v>462</v>
      </c>
      <c r="AI13" t="s">
        <v>552</v>
      </c>
      <c r="AL13" t="s">
        <v>577</v>
      </c>
    </row>
    <row r="14" spans="1:66" x14ac:dyDescent="0.4">
      <c r="C14" s="15"/>
      <c r="I14" t="s">
        <v>464</v>
      </c>
      <c r="AI14" t="s">
        <v>553</v>
      </c>
    </row>
    <row r="15" spans="1:66" x14ac:dyDescent="0.4">
      <c r="C15" s="15"/>
      <c r="AI15" t="s">
        <v>554</v>
      </c>
    </row>
    <row r="16" spans="1:66" x14ac:dyDescent="0.4">
      <c r="AI16" t="s">
        <v>555</v>
      </c>
    </row>
    <row r="17" spans="35:35" x14ac:dyDescent="0.4">
      <c r="AI17" t="s">
        <v>556</v>
      </c>
    </row>
  </sheetData>
  <phoneticPr fontId="3"/>
  <conditionalFormatting sqref="A1:XFD1">
    <cfRule type="duplicateValues" dxfId="5" priority="1"/>
  </conditionalFormatting>
  <conditionalFormatting sqref="D2:BN4 E5:BN40 D5:D37 C2:C41 A2:A40 B2:B31">
    <cfRule type="duplicateValues" dxfId="4" priority="694"/>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W35"/>
  <sheetViews>
    <sheetView topLeftCell="AR1" zoomScale="90" zoomScaleNormal="90" workbookViewId="0">
      <selection activeCell="G15" sqref="G15:H15"/>
    </sheetView>
  </sheetViews>
  <sheetFormatPr defaultColWidth="20.625" defaultRowHeight="18.75" x14ac:dyDescent="0.4"/>
  <cols>
    <col min="1" max="1" width="28.125" style="2" bestFit="1" customWidth="1"/>
    <col min="2" max="2" width="38.75" style="2" bestFit="1" customWidth="1"/>
    <col min="3" max="3" width="15.5" style="2" bestFit="1" customWidth="1"/>
    <col min="4" max="4" width="13.375" style="2" bestFit="1" customWidth="1"/>
    <col min="5" max="5" width="15.5" style="2" bestFit="1" customWidth="1"/>
    <col min="6" max="6" width="63.375" style="2" bestFit="1" customWidth="1"/>
    <col min="7" max="7" width="45" style="2" bestFit="1" customWidth="1"/>
    <col min="8" max="8" width="34.875" style="2" bestFit="1" customWidth="1"/>
    <col min="9" max="9" width="18.125" style="2" bestFit="1" customWidth="1"/>
    <col min="10" max="10" width="26.125" style="2" bestFit="1" customWidth="1"/>
    <col min="11" max="12" width="23.875" style="2" bestFit="1" customWidth="1"/>
    <col min="13" max="13" width="17.625" style="2" bestFit="1" customWidth="1"/>
    <col min="14" max="14" width="13.375" style="2" bestFit="1" customWidth="1"/>
    <col min="15" max="15" width="17.625" style="2" bestFit="1" customWidth="1"/>
    <col min="16" max="16" width="13.375" style="2" bestFit="1" customWidth="1"/>
    <col min="17" max="17" width="38.75" style="2" bestFit="1" customWidth="1"/>
    <col min="18" max="18" width="32.375" style="2" bestFit="1" customWidth="1"/>
    <col min="19" max="19" width="26.125" style="2" bestFit="1" customWidth="1"/>
    <col min="20" max="20" width="17.625" style="2" bestFit="1" customWidth="1"/>
    <col min="21" max="21" width="29.625" style="2" bestFit="1" customWidth="1"/>
    <col min="22" max="22" width="27.625" style="2" bestFit="1" customWidth="1"/>
    <col min="23" max="23" width="71" style="2" bestFit="1" customWidth="1"/>
    <col min="24" max="24" width="31.25" style="2" bestFit="1" customWidth="1"/>
    <col min="25" max="25" width="15.125" style="2" bestFit="1" customWidth="1"/>
    <col min="26" max="26" width="41.625" style="2" bestFit="1" customWidth="1"/>
    <col min="27" max="27" width="27.625" style="2" customWidth="1"/>
    <col min="28" max="28" width="31.75" style="2" bestFit="1" customWidth="1"/>
    <col min="29" max="29" width="23.5" style="2" bestFit="1" customWidth="1"/>
    <col min="30" max="30" width="15.125" style="2" bestFit="1" customWidth="1"/>
    <col min="31" max="31" width="65" style="2" bestFit="1" customWidth="1"/>
    <col min="32" max="32" width="63" style="2" bestFit="1" customWidth="1"/>
    <col min="33" max="33" width="42.125" style="2" bestFit="1" customWidth="1"/>
    <col min="34" max="34" width="40" style="2" bestFit="1" customWidth="1"/>
    <col min="35" max="35" width="40" style="2" customWidth="1"/>
    <col min="36" max="36" width="69.25" style="2" bestFit="1" customWidth="1"/>
    <col min="37" max="37" width="13" style="2" bestFit="1" customWidth="1"/>
    <col min="38" max="38" width="18.375" style="2" bestFit="1" customWidth="1"/>
    <col min="39" max="39" width="17.25" style="2" bestFit="1" customWidth="1"/>
    <col min="40" max="40" width="53.625" style="2" bestFit="1" customWidth="1"/>
    <col min="41" max="41" width="81.375" style="2" bestFit="1" customWidth="1"/>
    <col min="42" max="42" width="38" style="2" bestFit="1" customWidth="1"/>
    <col min="43" max="43" width="57.75" style="2" bestFit="1" customWidth="1"/>
    <col min="44" max="44" width="56.75" style="2" bestFit="1" customWidth="1"/>
    <col min="45" max="45" width="101.125" style="2" bestFit="1" customWidth="1"/>
    <col min="46" max="46" width="75.875" style="2" bestFit="1" customWidth="1"/>
    <col min="47" max="47" width="44.25" style="2" bestFit="1" customWidth="1"/>
    <col min="48" max="48" width="27.625" style="2" bestFit="1" customWidth="1"/>
    <col min="49" max="49" width="23.875" style="2" bestFit="1" customWidth="1"/>
    <col min="50" max="16384" width="20.625" style="2"/>
  </cols>
  <sheetData>
    <row r="1" spans="1:49" x14ac:dyDescent="0.4">
      <c r="A1" s="17" t="s">
        <v>2241</v>
      </c>
      <c r="B1" s="17" t="s">
        <v>2242</v>
      </c>
      <c r="C1" s="12" t="s">
        <v>2243</v>
      </c>
      <c r="D1" s="12" t="s">
        <v>2244</v>
      </c>
      <c r="E1" s="12" t="s">
        <v>2245</v>
      </c>
      <c r="F1" s="12" t="s">
        <v>2246</v>
      </c>
      <c r="G1" s="12" t="s">
        <v>2250</v>
      </c>
      <c r="H1" s="12" t="s">
        <v>2259</v>
      </c>
      <c r="I1" s="12" t="s">
        <v>2260</v>
      </c>
      <c r="J1" s="12" t="s">
        <v>2261</v>
      </c>
      <c r="K1" s="12" t="s">
        <v>2262</v>
      </c>
      <c r="L1" s="12" t="s">
        <v>793</v>
      </c>
      <c r="M1" s="12" t="s">
        <v>2263</v>
      </c>
      <c r="N1" s="12" t="s">
        <v>2264</v>
      </c>
      <c r="O1" s="12" t="s">
        <v>2421</v>
      </c>
      <c r="P1" s="12" t="s">
        <v>2265</v>
      </c>
      <c r="Q1" s="12" t="s">
        <v>2266</v>
      </c>
      <c r="R1" s="12" t="s">
        <v>2267</v>
      </c>
      <c r="S1" s="12" t="s">
        <v>2268</v>
      </c>
      <c r="T1" s="12" t="s">
        <v>2269</v>
      </c>
      <c r="U1" s="3" t="s">
        <v>2271</v>
      </c>
      <c r="V1" s="3" t="s">
        <v>2275</v>
      </c>
      <c r="W1" s="3" t="s">
        <v>2282</v>
      </c>
      <c r="X1" s="3" t="s">
        <v>2297</v>
      </c>
      <c r="Y1" s="3" t="s">
        <v>2308</v>
      </c>
      <c r="Z1" s="3" t="s">
        <v>2311</v>
      </c>
      <c r="AA1" s="3" t="s">
        <v>2318</v>
      </c>
      <c r="AB1" s="3" t="s">
        <v>2320</v>
      </c>
      <c r="AC1" s="3" t="s">
        <v>2325</v>
      </c>
      <c r="AD1" s="3" t="s">
        <v>2327</v>
      </c>
      <c r="AE1" s="3" t="s">
        <v>2329</v>
      </c>
      <c r="AF1" s="3" t="s">
        <v>2331</v>
      </c>
      <c r="AG1" s="3" t="s">
        <v>2333</v>
      </c>
      <c r="AH1" s="3" t="s">
        <v>2336</v>
      </c>
      <c r="AI1" s="3" t="s">
        <v>2419</v>
      </c>
      <c r="AJ1" s="3" t="s">
        <v>2352</v>
      </c>
      <c r="AK1" s="3" t="s">
        <v>2171</v>
      </c>
      <c r="AL1" s="3" t="s">
        <v>2353</v>
      </c>
      <c r="AM1" s="3" t="s">
        <v>2355</v>
      </c>
      <c r="AN1" s="3" t="s">
        <v>2357</v>
      </c>
      <c r="AO1" s="3" t="s">
        <v>2362</v>
      </c>
      <c r="AP1" s="3" t="s">
        <v>2367</v>
      </c>
      <c r="AQ1" s="3" t="s">
        <v>2372</v>
      </c>
      <c r="AR1" s="3" t="s">
        <v>2377</v>
      </c>
      <c r="AS1" s="3" t="s">
        <v>2423</v>
      </c>
      <c r="AT1" s="3" t="s">
        <v>2400</v>
      </c>
      <c r="AU1" s="3" t="s">
        <v>2409</v>
      </c>
      <c r="AV1" s="3" t="s">
        <v>2414</v>
      </c>
      <c r="AW1" s="12" t="s">
        <v>2270</v>
      </c>
    </row>
    <row r="2" spans="1:49" x14ac:dyDescent="0.4">
      <c r="A2" s="2" t="s">
        <v>711</v>
      </c>
      <c r="B2" s="2" t="s">
        <v>712</v>
      </c>
      <c r="C2" t="s">
        <v>714</v>
      </c>
      <c r="D2" t="s">
        <v>719</v>
      </c>
      <c r="E2" t="s">
        <v>721</v>
      </c>
      <c r="F2" t="s">
        <v>728</v>
      </c>
      <c r="G2" t="s">
        <v>731</v>
      </c>
      <c r="H2" t="s">
        <v>2256</v>
      </c>
      <c r="I2" t="s">
        <v>736</v>
      </c>
      <c r="J2" t="s">
        <v>739</v>
      </c>
      <c r="K2" t="s">
        <v>741</v>
      </c>
      <c r="L2" t="s">
        <v>746</v>
      </c>
      <c r="M2" t="s">
        <v>748</v>
      </c>
      <c r="N2" t="s">
        <v>749</v>
      </c>
      <c r="O2" t="s">
        <v>752</v>
      </c>
      <c r="P2" t="s">
        <v>760</v>
      </c>
      <c r="Q2" t="s">
        <v>762</v>
      </c>
      <c r="R2" t="s">
        <v>763</v>
      </c>
      <c r="S2" t="s">
        <v>771</v>
      </c>
      <c r="T2" t="s">
        <v>787</v>
      </c>
      <c r="U2" t="s">
        <v>2272</v>
      </c>
      <c r="V2" t="s">
        <v>2276</v>
      </c>
      <c r="W2" t="s">
        <v>2283</v>
      </c>
      <c r="X2" t="s">
        <v>2300</v>
      </c>
      <c r="Y2" t="s">
        <v>2309</v>
      </c>
      <c r="Z2" t="s">
        <v>2312</v>
      </c>
      <c r="AA2" t="s">
        <v>439</v>
      </c>
      <c r="AB2" s="16" t="s">
        <v>2321</v>
      </c>
      <c r="AC2" t="s">
        <v>2326</v>
      </c>
      <c r="AD2" t="s">
        <v>2328</v>
      </c>
      <c r="AE2" t="s">
        <v>2330</v>
      </c>
      <c r="AF2" t="s">
        <v>2332</v>
      </c>
      <c r="AG2" t="s">
        <v>2334</v>
      </c>
      <c r="AH2" t="s">
        <v>2337</v>
      </c>
      <c r="AI2" t="s">
        <v>2342</v>
      </c>
      <c r="AJ2" t="s">
        <v>437</v>
      </c>
      <c r="AK2" t="s">
        <v>525</v>
      </c>
      <c r="AL2" t="s">
        <v>528</v>
      </c>
      <c r="AM2" t="s">
        <v>2356</v>
      </c>
      <c r="AN2" t="s">
        <v>2358</v>
      </c>
      <c r="AO2" t="s">
        <v>2363</v>
      </c>
      <c r="AP2" t="s">
        <v>2368</v>
      </c>
      <c r="AQ2" t="s">
        <v>786</v>
      </c>
      <c r="AR2" t="s">
        <v>2383</v>
      </c>
      <c r="AS2" t="s">
        <v>2395</v>
      </c>
      <c r="AT2" t="s">
        <v>833</v>
      </c>
      <c r="AU2" t="s">
        <v>2410</v>
      </c>
      <c r="AV2" t="s">
        <v>2415</v>
      </c>
      <c r="AW2" t="s">
        <v>790</v>
      </c>
    </row>
    <row r="3" spans="1:49" x14ac:dyDescent="0.4">
      <c r="A3" s="2" t="s">
        <v>710</v>
      </c>
      <c r="B3" s="2" t="s">
        <v>713</v>
      </c>
      <c r="C3" t="s">
        <v>715</v>
      </c>
      <c r="D3" t="s">
        <v>720</v>
      </c>
      <c r="E3" t="s">
        <v>722</v>
      </c>
      <c r="F3" t="s">
        <v>2247</v>
      </c>
      <c r="G3" t="s">
        <v>729</v>
      </c>
      <c r="H3" t="s">
        <v>735</v>
      </c>
      <c r="I3" t="s">
        <v>737</v>
      </c>
      <c r="J3" t="s">
        <v>740</v>
      </c>
      <c r="K3" t="s">
        <v>742</v>
      </c>
      <c r="L3" t="s">
        <v>792</v>
      </c>
      <c r="N3" t="s">
        <v>750</v>
      </c>
      <c r="O3" t="s">
        <v>753</v>
      </c>
      <c r="P3" t="s">
        <v>761</v>
      </c>
      <c r="R3" t="s">
        <v>764</v>
      </c>
      <c r="S3" t="s">
        <v>772</v>
      </c>
      <c r="T3" t="s">
        <v>788</v>
      </c>
      <c r="U3" t="s">
        <v>2273</v>
      </c>
      <c r="V3" t="s">
        <v>2277</v>
      </c>
      <c r="W3" t="s">
        <v>2284</v>
      </c>
      <c r="X3" t="s">
        <v>2301</v>
      </c>
      <c r="Y3" t="s">
        <v>2310</v>
      </c>
      <c r="Z3" t="s">
        <v>2313</v>
      </c>
      <c r="AA3" t="s">
        <v>2319</v>
      </c>
      <c r="AB3" t="s">
        <v>2322</v>
      </c>
      <c r="AC3"/>
      <c r="AD3"/>
      <c r="AE3"/>
      <c r="AF3"/>
      <c r="AG3" t="s">
        <v>2335</v>
      </c>
      <c r="AH3" t="s">
        <v>2338</v>
      </c>
      <c r="AI3" t="s">
        <v>2343</v>
      </c>
      <c r="AJ3" t="s">
        <v>2350</v>
      </c>
      <c r="AK3" t="s">
        <v>526</v>
      </c>
      <c r="AL3" t="s">
        <v>2354</v>
      </c>
      <c r="AM3" t="s">
        <v>768</v>
      </c>
      <c r="AN3" t="s">
        <v>2359</v>
      </c>
      <c r="AO3" t="s">
        <v>2364</v>
      </c>
      <c r="AP3" t="s">
        <v>2369</v>
      </c>
      <c r="AQ3" t="s">
        <v>784</v>
      </c>
      <c r="AR3" t="s">
        <v>2379</v>
      </c>
      <c r="AS3" t="s">
        <v>813</v>
      </c>
      <c r="AT3" t="s">
        <v>2401</v>
      </c>
      <c r="AU3" t="s">
        <v>2411</v>
      </c>
      <c r="AV3" t="s">
        <v>2416</v>
      </c>
      <c r="AW3" t="s">
        <v>791</v>
      </c>
    </row>
    <row r="4" spans="1:49" x14ac:dyDescent="0.4">
      <c r="A4" s="2" t="s">
        <v>709</v>
      </c>
      <c r="C4" t="s">
        <v>716</v>
      </c>
      <c r="E4" t="s">
        <v>723</v>
      </c>
      <c r="F4" t="s">
        <v>727</v>
      </c>
      <c r="G4" t="s">
        <v>2251</v>
      </c>
      <c r="H4" t="s">
        <v>733</v>
      </c>
      <c r="I4" t="s">
        <v>738</v>
      </c>
      <c r="K4" t="s">
        <v>743</v>
      </c>
      <c r="L4" t="s">
        <v>747</v>
      </c>
      <c r="N4" t="s">
        <v>751</v>
      </c>
      <c r="R4" t="s">
        <v>765</v>
      </c>
      <c r="S4" t="s">
        <v>773</v>
      </c>
      <c r="T4" t="s">
        <v>789</v>
      </c>
      <c r="U4" t="s">
        <v>2274</v>
      </c>
      <c r="V4" t="s">
        <v>2278</v>
      </c>
      <c r="W4" t="s">
        <v>2285</v>
      </c>
      <c r="X4" t="s">
        <v>2302</v>
      </c>
      <c r="Y4"/>
      <c r="Z4" t="s">
        <v>2314</v>
      </c>
      <c r="AA4"/>
      <c r="AB4" t="s">
        <v>2323</v>
      </c>
      <c r="AC4"/>
      <c r="AD4"/>
      <c r="AE4"/>
      <c r="AF4"/>
      <c r="AG4"/>
      <c r="AH4" t="s">
        <v>2339</v>
      </c>
      <c r="AI4" t="s">
        <v>2344</v>
      </c>
      <c r="AJ4" t="s">
        <v>2351</v>
      </c>
      <c r="AK4" t="s">
        <v>527</v>
      </c>
      <c r="AL4" t="s">
        <v>529</v>
      </c>
      <c r="AM4" t="s">
        <v>770</v>
      </c>
      <c r="AN4" t="s">
        <v>2360</v>
      </c>
      <c r="AO4" t="s">
        <v>2365</v>
      </c>
      <c r="AP4" t="s">
        <v>726</v>
      </c>
      <c r="AQ4" t="s">
        <v>785</v>
      </c>
      <c r="AR4" t="s">
        <v>2381</v>
      </c>
      <c r="AS4" t="s">
        <v>864</v>
      </c>
      <c r="AT4" t="s">
        <v>843</v>
      </c>
      <c r="AU4" t="s">
        <v>2412</v>
      </c>
      <c r="AV4" t="s">
        <v>758</v>
      </c>
    </row>
    <row r="5" spans="1:49" x14ac:dyDescent="0.4">
      <c r="C5" t="s">
        <v>717</v>
      </c>
      <c r="F5" t="s">
        <v>2248</v>
      </c>
      <c r="G5" t="s">
        <v>2252</v>
      </c>
      <c r="H5" t="s">
        <v>732</v>
      </c>
      <c r="K5" t="s">
        <v>744</v>
      </c>
      <c r="R5" t="s">
        <v>766</v>
      </c>
      <c r="S5" t="s">
        <v>774</v>
      </c>
      <c r="V5" s="2" t="s">
        <v>2279</v>
      </c>
      <c r="W5" s="2" t="s">
        <v>2286</v>
      </c>
      <c r="X5" s="2" t="s">
        <v>2303</v>
      </c>
      <c r="Z5" s="2" t="s">
        <v>2316</v>
      </c>
      <c r="AB5" t="s">
        <v>2324</v>
      </c>
      <c r="AH5" s="2" t="s">
        <v>2340</v>
      </c>
      <c r="AI5" s="2" t="s">
        <v>2345</v>
      </c>
      <c r="AN5" s="2" t="s">
        <v>2361</v>
      </c>
      <c r="AO5" s="2" t="s">
        <v>2366</v>
      </c>
      <c r="AP5" s="2" t="s">
        <v>2371</v>
      </c>
      <c r="AQ5" s="2" t="s">
        <v>2373</v>
      </c>
      <c r="AR5" s="2" t="s">
        <v>2382</v>
      </c>
      <c r="AS5" s="2" t="s">
        <v>831</v>
      </c>
      <c r="AT5" s="2" t="s">
        <v>836</v>
      </c>
      <c r="AU5" s="2" t="s">
        <v>2413</v>
      </c>
      <c r="AV5" s="2" t="s">
        <v>2417</v>
      </c>
    </row>
    <row r="6" spans="1:49" x14ac:dyDescent="0.4">
      <c r="C6" t="s">
        <v>718</v>
      </c>
      <c r="F6" t="s">
        <v>2249</v>
      </c>
      <c r="G6" t="s">
        <v>2253</v>
      </c>
      <c r="H6" t="s">
        <v>734</v>
      </c>
      <c r="K6" t="s">
        <v>745</v>
      </c>
      <c r="R6" t="s">
        <v>767</v>
      </c>
      <c r="S6" t="s">
        <v>775</v>
      </c>
      <c r="V6" s="2" t="s">
        <v>2280</v>
      </c>
      <c r="W6" s="2" t="s">
        <v>2287</v>
      </c>
      <c r="X6" s="2" t="s">
        <v>2304</v>
      </c>
      <c r="Z6" s="2" t="s">
        <v>2315</v>
      </c>
      <c r="AH6" s="2" t="s">
        <v>2341</v>
      </c>
      <c r="AI6" s="2" t="s">
        <v>2346</v>
      </c>
      <c r="AP6" s="2" t="s">
        <v>725</v>
      </c>
      <c r="AQ6" s="2" t="s">
        <v>2374</v>
      </c>
      <c r="AS6" s="2" t="s">
        <v>919</v>
      </c>
      <c r="AT6" s="2" t="s">
        <v>2402</v>
      </c>
      <c r="AV6" s="2" t="s">
        <v>759</v>
      </c>
    </row>
    <row r="7" spans="1:49" x14ac:dyDescent="0.4">
      <c r="G7" t="s">
        <v>2255</v>
      </c>
      <c r="H7" t="s">
        <v>2257</v>
      </c>
      <c r="S7" t="s">
        <v>776</v>
      </c>
      <c r="V7" s="2" t="s">
        <v>2281</v>
      </c>
      <c r="W7" s="2" t="s">
        <v>2288</v>
      </c>
      <c r="X7" s="2" t="s">
        <v>2305</v>
      </c>
      <c r="Z7" s="2" t="s">
        <v>2317</v>
      </c>
      <c r="AI7" s="2" t="s">
        <v>2347</v>
      </c>
      <c r="AP7" s="2" t="s">
        <v>2370</v>
      </c>
      <c r="AQ7" s="2" t="s">
        <v>2375</v>
      </c>
      <c r="AS7" s="2" t="s">
        <v>820</v>
      </c>
      <c r="AT7" s="2" t="s">
        <v>917</v>
      </c>
      <c r="AV7" s="2" t="s">
        <v>2418</v>
      </c>
    </row>
    <row r="8" spans="1:49" x14ac:dyDescent="0.4">
      <c r="G8" t="s">
        <v>2254</v>
      </c>
      <c r="H8" t="s">
        <v>2258</v>
      </c>
      <c r="S8" t="s">
        <v>777</v>
      </c>
      <c r="W8" s="2" t="s">
        <v>2289</v>
      </c>
      <c r="X8" s="2" t="s">
        <v>2306</v>
      </c>
      <c r="AI8" s="2" t="s">
        <v>2348</v>
      </c>
      <c r="AQ8" s="2" t="s">
        <v>2376</v>
      </c>
      <c r="AS8" s="2" t="s">
        <v>2385</v>
      </c>
      <c r="AT8" s="2" t="s">
        <v>918</v>
      </c>
      <c r="AV8" s="2" t="s">
        <v>757</v>
      </c>
    </row>
    <row r="9" spans="1:49" x14ac:dyDescent="0.4">
      <c r="S9" t="s">
        <v>778</v>
      </c>
      <c r="W9" s="2" t="s">
        <v>2290</v>
      </c>
      <c r="X9" s="2" t="s">
        <v>2307</v>
      </c>
      <c r="AI9" s="2" t="s">
        <v>2349</v>
      </c>
      <c r="AS9" s="2" t="s">
        <v>2386</v>
      </c>
      <c r="AT9" s="2" t="s">
        <v>2403</v>
      </c>
      <c r="AV9" s="2" t="s">
        <v>754</v>
      </c>
    </row>
    <row r="10" spans="1:49" x14ac:dyDescent="0.4">
      <c r="S10" t="s">
        <v>779</v>
      </c>
      <c r="W10" s="2" t="s">
        <v>2291</v>
      </c>
      <c r="X10" s="2" t="s">
        <v>2298</v>
      </c>
      <c r="AS10" s="2" t="s">
        <v>2387</v>
      </c>
      <c r="AT10" s="2" t="s">
        <v>835</v>
      </c>
    </row>
    <row r="11" spans="1:49" x14ac:dyDescent="0.4">
      <c r="S11" t="s">
        <v>780</v>
      </c>
      <c r="W11" s="2" t="s">
        <v>2292</v>
      </c>
      <c r="X11" s="2" t="s">
        <v>2299</v>
      </c>
      <c r="AS11" s="2" t="s">
        <v>2388</v>
      </c>
      <c r="AT11" s="2" t="s">
        <v>842</v>
      </c>
    </row>
    <row r="12" spans="1:49" x14ac:dyDescent="0.4">
      <c r="S12" t="s">
        <v>781</v>
      </c>
      <c r="W12" s="2" t="s">
        <v>2293</v>
      </c>
      <c r="AS12" s="2" t="s">
        <v>862</v>
      </c>
      <c r="AT12" s="2" t="s">
        <v>837</v>
      </c>
    </row>
    <row r="13" spans="1:49" x14ac:dyDescent="0.4">
      <c r="S13" t="s">
        <v>782</v>
      </c>
      <c r="W13" s="2" t="s">
        <v>2294</v>
      </c>
      <c r="AS13" s="2" t="s">
        <v>832</v>
      </c>
      <c r="AT13" s="2" t="s">
        <v>834</v>
      </c>
    </row>
    <row r="14" spans="1:49" x14ac:dyDescent="0.4">
      <c r="S14" t="s">
        <v>783</v>
      </c>
      <c r="W14" s="2" t="s">
        <v>2295</v>
      </c>
      <c r="AS14" s="2" t="s">
        <v>828</v>
      </c>
      <c r="AT14" s="2" t="s">
        <v>839</v>
      </c>
    </row>
    <row r="15" spans="1:49" x14ac:dyDescent="0.4">
      <c r="W15" s="2" t="s">
        <v>2296</v>
      </c>
      <c r="AS15" s="2" t="s">
        <v>814</v>
      </c>
      <c r="AT15" s="2" t="s">
        <v>2405</v>
      </c>
    </row>
    <row r="16" spans="1:49" x14ac:dyDescent="0.4">
      <c r="AS16" s="2" t="s">
        <v>827</v>
      </c>
      <c r="AT16" s="2" t="s">
        <v>2406</v>
      </c>
    </row>
    <row r="17" spans="45:46" x14ac:dyDescent="0.4">
      <c r="AS17" s="2" t="s">
        <v>819</v>
      </c>
      <c r="AT17" s="2" t="s">
        <v>2404</v>
      </c>
    </row>
    <row r="18" spans="45:46" x14ac:dyDescent="0.4">
      <c r="AS18" s="2" t="s">
        <v>2396</v>
      </c>
      <c r="AT18" s="2" t="s">
        <v>2407</v>
      </c>
    </row>
    <row r="19" spans="45:46" x14ac:dyDescent="0.4">
      <c r="AS19" s="2" t="s">
        <v>916</v>
      </c>
      <c r="AT19" s="2" t="s">
        <v>2408</v>
      </c>
    </row>
    <row r="20" spans="45:46" x14ac:dyDescent="0.4">
      <c r="AS20" s="2" t="s">
        <v>826</v>
      </c>
      <c r="AT20" s="2" t="s">
        <v>865</v>
      </c>
    </row>
    <row r="21" spans="45:46" x14ac:dyDescent="0.4">
      <c r="AS21" s="2" t="s">
        <v>2397</v>
      </c>
    </row>
    <row r="22" spans="45:46" x14ac:dyDescent="0.4">
      <c r="AS22" s="2" t="s">
        <v>2398</v>
      </c>
    </row>
    <row r="23" spans="45:46" x14ac:dyDescent="0.4">
      <c r="AS23" s="2" t="s">
        <v>2389</v>
      </c>
    </row>
    <row r="24" spans="45:46" x14ac:dyDescent="0.4">
      <c r="AS24" s="2" t="s">
        <v>2390</v>
      </c>
    </row>
    <row r="25" spans="45:46" x14ac:dyDescent="0.4">
      <c r="AS25" s="2" t="s">
        <v>821</v>
      </c>
    </row>
    <row r="26" spans="45:46" x14ac:dyDescent="0.4">
      <c r="AS26" s="2" t="s">
        <v>825</v>
      </c>
    </row>
    <row r="27" spans="45:46" x14ac:dyDescent="0.4">
      <c r="AS27" s="2" t="s">
        <v>824</v>
      </c>
    </row>
    <row r="28" spans="45:46" x14ac:dyDescent="0.4">
      <c r="AS28" s="2" t="s">
        <v>812</v>
      </c>
    </row>
    <row r="29" spans="45:46" x14ac:dyDescent="0.4">
      <c r="AS29" s="2" t="s">
        <v>2391</v>
      </c>
    </row>
    <row r="30" spans="45:46" x14ac:dyDescent="0.4">
      <c r="AS30" s="2" t="s">
        <v>2392</v>
      </c>
    </row>
    <row r="31" spans="45:46" x14ac:dyDescent="0.4">
      <c r="AS31" s="2" t="s">
        <v>2393</v>
      </c>
    </row>
    <row r="32" spans="45:46" x14ac:dyDescent="0.4">
      <c r="AS32" s="2" t="s">
        <v>818</v>
      </c>
    </row>
    <row r="33" spans="45:45" x14ac:dyDescent="0.4">
      <c r="AS33" s="2" t="s">
        <v>811</v>
      </c>
    </row>
    <row r="34" spans="45:45" x14ac:dyDescent="0.4">
      <c r="AS34" s="2" t="s">
        <v>2394</v>
      </c>
    </row>
    <row r="35" spans="45:45" x14ac:dyDescent="0.4">
      <c r="AS35" s="2" t="s">
        <v>2399</v>
      </c>
    </row>
  </sheetData>
  <phoneticPr fontId="3"/>
  <conditionalFormatting sqref="AG1:AJ40">
    <cfRule type="duplicateValues" dxfId="3" priority="1"/>
  </conditionalFormatting>
  <conditionalFormatting sqref="A1:AF40 AK1:AW40">
    <cfRule type="duplicateValues" dxfId="2" priority="704"/>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Z11"/>
  <sheetViews>
    <sheetView topLeftCell="AW1" zoomScale="90" zoomScaleNormal="90" workbookViewId="0">
      <selection activeCell="G15" sqref="G15:H15"/>
    </sheetView>
  </sheetViews>
  <sheetFormatPr defaultRowHeight="18.75" x14ac:dyDescent="0.4"/>
  <cols>
    <col min="1" max="1" width="56.75" bestFit="1" customWidth="1"/>
    <col min="2" max="2" width="29.625" bestFit="1" customWidth="1"/>
    <col min="3" max="3" width="28.75" bestFit="1" customWidth="1"/>
    <col min="4" max="4" width="38" bestFit="1" customWidth="1"/>
    <col min="5" max="5" width="23.5" bestFit="1" customWidth="1"/>
    <col min="6" max="6" width="31.75" bestFit="1" customWidth="1"/>
    <col min="7" max="7" width="40.375" bestFit="1" customWidth="1"/>
    <col min="8" max="8" width="41" bestFit="1" customWidth="1"/>
    <col min="9" max="9" width="50.625" bestFit="1" customWidth="1"/>
    <col min="10" max="10" width="40.125" bestFit="1" customWidth="1"/>
    <col min="11" max="11" width="36.875" bestFit="1" customWidth="1"/>
    <col min="12" max="12" width="21.375" bestFit="1" customWidth="1"/>
    <col min="13" max="13" width="31.75" bestFit="1" customWidth="1"/>
    <col min="14" max="14" width="19.25" bestFit="1" customWidth="1"/>
    <col min="15" max="15" width="21.375" bestFit="1" customWidth="1"/>
    <col min="16" max="16" width="36.5" bestFit="1" customWidth="1"/>
    <col min="17" max="17" width="21.375" bestFit="1" customWidth="1"/>
    <col min="18" max="18" width="65" bestFit="1" customWidth="1"/>
    <col min="19" max="19" width="63" bestFit="1" customWidth="1"/>
    <col min="20" max="20" width="40.125" bestFit="1" customWidth="1"/>
    <col min="21" max="21" width="45.125" bestFit="1" customWidth="1"/>
    <col min="22" max="22" width="36.125" bestFit="1" customWidth="1"/>
    <col min="23" max="23" width="46.375" bestFit="1" customWidth="1"/>
    <col min="24" max="24" width="21.375" bestFit="1" customWidth="1"/>
    <col min="25" max="25" width="60.875" bestFit="1" customWidth="1"/>
    <col min="26" max="26" width="52.375" bestFit="1" customWidth="1"/>
    <col min="27" max="27" width="54.5" bestFit="1" customWidth="1"/>
    <col min="28" max="28" width="81.375" bestFit="1" customWidth="1"/>
    <col min="29" max="29" width="33.75" bestFit="1" customWidth="1"/>
    <col min="30" max="30" width="70.125" bestFit="1" customWidth="1"/>
    <col min="31" max="31" width="44.5" bestFit="1" customWidth="1"/>
    <col min="32" max="32" width="41.25" bestFit="1" customWidth="1"/>
    <col min="33" max="33" width="35.375" bestFit="1" customWidth="1"/>
    <col min="34" max="34" width="41.75" bestFit="1" customWidth="1"/>
    <col min="35" max="35" width="9" bestFit="1" customWidth="1"/>
    <col min="36" max="36" width="51.75" bestFit="1" customWidth="1"/>
    <col min="37" max="37" width="23.5" bestFit="1" customWidth="1"/>
    <col min="38" max="38" width="25.5" bestFit="1" customWidth="1"/>
    <col min="39" max="39" width="35.875" bestFit="1" customWidth="1"/>
    <col min="40" max="40" width="40.5" bestFit="1" customWidth="1"/>
    <col min="41" max="41" width="45.375" bestFit="1" customWidth="1"/>
    <col min="42" max="42" width="50.25" bestFit="1" customWidth="1"/>
    <col min="43" max="43" width="73.125" bestFit="1" customWidth="1"/>
    <col min="44" max="44" width="48.25" bestFit="1" customWidth="1"/>
    <col min="45" max="45" width="39.25" bestFit="1" customWidth="1"/>
    <col min="46" max="46" width="42.25" bestFit="1" customWidth="1"/>
    <col min="47" max="47" width="62" bestFit="1" customWidth="1"/>
    <col min="48" max="48" width="75.875" bestFit="1" customWidth="1"/>
    <col min="49" max="49" width="28.875" bestFit="1" customWidth="1"/>
    <col min="50" max="50" width="27.5" bestFit="1" customWidth="1"/>
    <col min="51" max="51" width="45.375" bestFit="1" customWidth="1"/>
    <col min="52" max="52" width="29.625" bestFit="1" customWidth="1"/>
  </cols>
  <sheetData>
    <row r="1" spans="1:52" x14ac:dyDescent="0.4">
      <c r="A1" s="12" t="s">
        <v>2425</v>
      </c>
      <c r="B1" s="12" t="s">
        <v>2426</v>
      </c>
      <c r="C1" s="12" t="s">
        <v>2429</v>
      </c>
      <c r="D1" s="12" t="s">
        <v>2430</v>
      </c>
      <c r="E1" s="12" t="s">
        <v>2431</v>
      </c>
      <c r="F1" s="12" t="s">
        <v>2433</v>
      </c>
      <c r="G1" s="3" t="s">
        <v>2437</v>
      </c>
      <c r="H1" s="3" t="s">
        <v>2438</v>
      </c>
      <c r="I1" s="3" t="s">
        <v>2441</v>
      </c>
      <c r="J1" s="3" t="s">
        <v>2443</v>
      </c>
      <c r="K1" s="3" t="s">
        <v>2540</v>
      </c>
      <c r="L1" s="3" t="s">
        <v>2541</v>
      </c>
      <c r="M1" s="3" t="s">
        <v>2450</v>
      </c>
      <c r="N1" s="3" t="s">
        <v>2452</v>
      </c>
      <c r="O1" s="3" t="s">
        <v>2455</v>
      </c>
      <c r="P1" s="3" t="s">
        <v>2456</v>
      </c>
      <c r="Q1" s="3" t="s">
        <v>2459</v>
      </c>
      <c r="R1" s="3" t="s">
        <v>2462</v>
      </c>
      <c r="S1" s="3" t="s">
        <v>2465</v>
      </c>
      <c r="T1" s="3" t="s">
        <v>2468</v>
      </c>
      <c r="U1" s="3" t="s">
        <v>2472</v>
      </c>
      <c r="V1" s="3" t="s">
        <v>2475</v>
      </c>
      <c r="W1" s="3" t="s">
        <v>2477</v>
      </c>
      <c r="X1" s="3" t="s">
        <v>2480</v>
      </c>
      <c r="Y1" s="3" t="s">
        <v>2481</v>
      </c>
      <c r="Z1" s="3" t="s">
        <v>2484</v>
      </c>
      <c r="AA1" s="3" t="s">
        <v>2488</v>
      </c>
      <c r="AB1" s="3" t="s">
        <v>2490</v>
      </c>
      <c r="AC1" s="3" t="s">
        <v>2495</v>
      </c>
      <c r="AD1" s="3" t="s">
        <v>2378</v>
      </c>
      <c r="AE1" s="3" t="s">
        <v>2380</v>
      </c>
      <c r="AF1" s="3" t="s">
        <v>2395</v>
      </c>
      <c r="AG1" s="3" t="s">
        <v>2561</v>
      </c>
      <c r="AH1" s="3" t="s">
        <v>820</v>
      </c>
      <c r="AI1" s="3" t="s">
        <v>2501</v>
      </c>
      <c r="AJ1" s="3" t="s">
        <v>2502</v>
      </c>
      <c r="AK1" s="3" t="s">
        <v>862</v>
      </c>
      <c r="AL1" s="3" t="s">
        <v>832</v>
      </c>
      <c r="AM1" s="3" t="s">
        <v>819</v>
      </c>
      <c r="AN1" s="3" t="s">
        <v>2396</v>
      </c>
      <c r="AO1" s="3" t="s">
        <v>2390</v>
      </c>
      <c r="AP1" s="3" t="s">
        <v>2393</v>
      </c>
      <c r="AQ1" s="3" t="s">
        <v>2394</v>
      </c>
      <c r="AR1" s="3" t="s">
        <v>2402</v>
      </c>
      <c r="AS1" s="3" t="s">
        <v>2521</v>
      </c>
      <c r="AT1" s="3" t="s">
        <v>839</v>
      </c>
      <c r="AU1" s="3" t="s">
        <v>2405</v>
      </c>
      <c r="AV1" s="3" t="s">
        <v>2404</v>
      </c>
      <c r="AW1" s="3" t="s">
        <v>2412</v>
      </c>
      <c r="AX1" s="3" t="s">
        <v>2416</v>
      </c>
      <c r="AY1" s="3" t="s">
        <v>759</v>
      </c>
      <c r="AZ1" s="12" t="s">
        <v>2435</v>
      </c>
    </row>
    <row r="2" spans="1:52" x14ac:dyDescent="0.4">
      <c r="A2" t="s">
        <v>2424</v>
      </c>
      <c r="B2" t="s">
        <v>804</v>
      </c>
      <c r="C2" t="s">
        <v>888</v>
      </c>
      <c r="D2" t="s">
        <v>807</v>
      </c>
      <c r="E2" t="s">
        <v>2432</v>
      </c>
      <c r="F2" t="s">
        <v>850</v>
      </c>
      <c r="G2" t="s">
        <v>2542</v>
      </c>
      <c r="H2" t="s">
        <v>2543</v>
      </c>
      <c r="I2" t="s">
        <v>2544</v>
      </c>
      <c r="J2" t="s">
        <v>2444</v>
      </c>
      <c r="K2" t="s">
        <v>2545</v>
      </c>
      <c r="L2" t="s">
        <v>2446</v>
      </c>
      <c r="M2" t="s">
        <v>2451</v>
      </c>
      <c r="N2" t="s">
        <v>2453</v>
      </c>
      <c r="O2" t="s">
        <v>317</v>
      </c>
      <c r="P2" t="s">
        <v>2546</v>
      </c>
      <c r="Q2" t="s">
        <v>2460</v>
      </c>
      <c r="R2" t="s">
        <v>2463</v>
      </c>
      <c r="S2" t="s">
        <v>2466</v>
      </c>
      <c r="T2" t="s">
        <v>2469</v>
      </c>
      <c r="U2" t="s">
        <v>2473</v>
      </c>
      <c r="V2" t="s">
        <v>2532</v>
      </c>
      <c r="W2" t="s">
        <v>2478</v>
      </c>
      <c r="X2" t="s">
        <v>730</v>
      </c>
      <c r="Y2" t="s">
        <v>2482</v>
      </c>
      <c r="Z2" t="s">
        <v>2485</v>
      </c>
      <c r="AA2" t="s">
        <v>2489</v>
      </c>
      <c r="AB2" t="s">
        <v>797</v>
      </c>
      <c r="AC2" t="s">
        <v>2496</v>
      </c>
      <c r="AD2" t="s">
        <v>914</v>
      </c>
      <c r="AE2" t="s">
        <v>2533</v>
      </c>
      <c r="AF2" t="s">
        <v>2498</v>
      </c>
      <c r="AG2" t="s">
        <v>2499</v>
      </c>
      <c r="AH2" t="s">
        <v>854</v>
      </c>
      <c r="AI2" t="s">
        <v>817</v>
      </c>
      <c r="AJ2" t="s">
        <v>2503</v>
      </c>
      <c r="AK2" t="s">
        <v>2508</v>
      </c>
      <c r="AL2" t="s">
        <v>2509</v>
      </c>
      <c r="AM2" t="s">
        <v>2511</v>
      </c>
      <c r="AN2" t="s">
        <v>2513</v>
      </c>
      <c r="AO2" t="s">
        <v>2515</v>
      </c>
      <c r="AP2" t="s">
        <v>2516</v>
      </c>
      <c r="AQ2" t="s">
        <v>2518</v>
      </c>
      <c r="AR2" t="s">
        <v>841</v>
      </c>
      <c r="AS2" t="s">
        <v>2522</v>
      </c>
      <c r="AT2" t="s">
        <v>858</v>
      </c>
      <c r="AU2" t="s">
        <v>840</v>
      </c>
      <c r="AV2" t="s">
        <v>838</v>
      </c>
      <c r="AW2" t="s">
        <v>2528</v>
      </c>
      <c r="AX2" t="s">
        <v>755</v>
      </c>
      <c r="AY2" s="16" t="s">
        <v>2534</v>
      </c>
      <c r="AZ2" t="s">
        <v>2436</v>
      </c>
    </row>
    <row r="3" spans="1:52" x14ac:dyDescent="0.4">
      <c r="A3" t="s">
        <v>799</v>
      </c>
      <c r="B3" t="s">
        <v>806</v>
      </c>
      <c r="C3" t="s">
        <v>889</v>
      </c>
      <c r="D3" t="s">
        <v>808</v>
      </c>
      <c r="F3" t="s">
        <v>2434</v>
      </c>
      <c r="G3" t="s">
        <v>2547</v>
      </c>
      <c r="H3" t="s">
        <v>2439</v>
      </c>
      <c r="I3" t="s">
        <v>2548</v>
      </c>
      <c r="J3" t="s">
        <v>2445</v>
      </c>
      <c r="K3" t="s">
        <v>2549</v>
      </c>
      <c r="L3" t="s">
        <v>2447</v>
      </c>
      <c r="N3" t="s">
        <v>2454</v>
      </c>
      <c r="P3" t="s">
        <v>2457</v>
      </c>
      <c r="Q3" t="s">
        <v>2461</v>
      </c>
      <c r="R3" t="s">
        <v>2464</v>
      </c>
      <c r="S3" t="s">
        <v>2467</v>
      </c>
      <c r="T3" t="s">
        <v>2470</v>
      </c>
      <c r="U3" t="s">
        <v>2474</v>
      </c>
      <c r="V3" t="s">
        <v>2476</v>
      </c>
      <c r="W3" t="s">
        <v>2479</v>
      </c>
      <c r="Y3" t="s">
        <v>2483</v>
      </c>
      <c r="Z3" t="s">
        <v>2486</v>
      </c>
      <c r="AB3" t="s">
        <v>2491</v>
      </c>
      <c r="AC3" t="s">
        <v>2497</v>
      </c>
      <c r="AD3" t="s">
        <v>915</v>
      </c>
      <c r="AG3" t="s">
        <v>2500</v>
      </c>
      <c r="AI3" t="s">
        <v>816</v>
      </c>
      <c r="AJ3" t="s">
        <v>823</v>
      </c>
      <c r="AL3" t="s">
        <v>2510</v>
      </c>
      <c r="AM3" t="s">
        <v>2512</v>
      </c>
      <c r="AN3" t="s">
        <v>2514</v>
      </c>
      <c r="AP3" t="s">
        <v>2550</v>
      </c>
      <c r="AQ3" t="s">
        <v>2551</v>
      </c>
      <c r="AR3" t="s">
        <v>2552</v>
      </c>
      <c r="AS3" t="s">
        <v>2523</v>
      </c>
      <c r="AT3" t="s">
        <v>859</v>
      </c>
      <c r="AU3" t="s">
        <v>2525</v>
      </c>
      <c r="AV3" t="s">
        <v>845</v>
      </c>
      <c r="AW3" t="s">
        <v>2529</v>
      </c>
      <c r="AX3" t="s">
        <v>756</v>
      </c>
    </row>
    <row r="4" spans="1:52" x14ac:dyDescent="0.4">
      <c r="B4" t="s">
        <v>805</v>
      </c>
      <c r="D4" t="s">
        <v>809</v>
      </c>
      <c r="F4" t="s">
        <v>846</v>
      </c>
      <c r="G4" t="s">
        <v>2553</v>
      </c>
      <c r="H4" t="s">
        <v>2440</v>
      </c>
      <c r="I4" t="s">
        <v>2554</v>
      </c>
      <c r="K4" t="s">
        <v>2555</v>
      </c>
      <c r="L4" t="s">
        <v>2448</v>
      </c>
      <c r="P4" t="s">
        <v>2556</v>
      </c>
      <c r="T4" t="s">
        <v>821</v>
      </c>
      <c r="U4" t="s">
        <v>2557</v>
      </c>
      <c r="V4" t="s">
        <v>769</v>
      </c>
      <c r="Z4" t="s">
        <v>2487</v>
      </c>
      <c r="AB4" t="s">
        <v>795</v>
      </c>
      <c r="AD4" t="s">
        <v>912</v>
      </c>
      <c r="AI4" t="s">
        <v>815</v>
      </c>
      <c r="AJ4" t="s">
        <v>2504</v>
      </c>
      <c r="AL4" t="s">
        <v>869</v>
      </c>
      <c r="AP4" t="s">
        <v>2517</v>
      </c>
      <c r="AR4" t="s">
        <v>2519</v>
      </c>
      <c r="AS4" t="s">
        <v>2558</v>
      </c>
      <c r="AU4" t="s">
        <v>2526</v>
      </c>
      <c r="AV4" t="s">
        <v>2527</v>
      </c>
      <c r="AW4" t="s">
        <v>2530</v>
      </c>
    </row>
    <row r="5" spans="1:52" x14ac:dyDescent="0.4">
      <c r="B5" t="s">
        <v>802</v>
      </c>
      <c r="D5" t="s">
        <v>810</v>
      </c>
      <c r="F5" t="s">
        <v>847</v>
      </c>
      <c r="H5" t="s">
        <v>2559</v>
      </c>
      <c r="I5" t="s">
        <v>2442</v>
      </c>
      <c r="K5" t="s">
        <v>2560</v>
      </c>
      <c r="L5" t="s">
        <v>2449</v>
      </c>
      <c r="P5" t="s">
        <v>2458</v>
      </c>
      <c r="T5" t="s">
        <v>2471</v>
      </c>
      <c r="U5" t="s">
        <v>2535</v>
      </c>
      <c r="AB5" t="s">
        <v>2492</v>
      </c>
      <c r="AD5" t="s">
        <v>2536</v>
      </c>
      <c r="AJ5" t="s">
        <v>2505</v>
      </c>
      <c r="AR5" t="s">
        <v>2520</v>
      </c>
      <c r="AS5" t="s">
        <v>2524</v>
      </c>
      <c r="AU5" t="s">
        <v>2537</v>
      </c>
      <c r="AW5" t="s">
        <v>2531</v>
      </c>
    </row>
    <row r="6" spans="1:52" x14ac:dyDescent="0.4">
      <c r="B6" t="s">
        <v>2427</v>
      </c>
      <c r="F6" t="s">
        <v>848</v>
      </c>
      <c r="AB6" t="s">
        <v>798</v>
      </c>
      <c r="AD6" t="s">
        <v>2538</v>
      </c>
      <c r="AJ6" t="s">
        <v>2506</v>
      </c>
    </row>
    <row r="7" spans="1:52" x14ac:dyDescent="0.4">
      <c r="B7" t="s">
        <v>2428</v>
      </c>
      <c r="F7" t="s">
        <v>849</v>
      </c>
      <c r="AB7" t="s">
        <v>796</v>
      </c>
      <c r="AD7" t="s">
        <v>913</v>
      </c>
      <c r="AJ7" t="s">
        <v>2507</v>
      </c>
    </row>
    <row r="8" spans="1:52" x14ac:dyDescent="0.4">
      <c r="B8" t="s">
        <v>800</v>
      </c>
      <c r="AB8" t="s">
        <v>2493</v>
      </c>
      <c r="AD8" t="s">
        <v>911</v>
      </c>
    </row>
    <row r="9" spans="1:52" x14ac:dyDescent="0.4">
      <c r="B9" t="s">
        <v>801</v>
      </c>
      <c r="AB9" t="s">
        <v>2494</v>
      </c>
      <c r="AD9" t="s">
        <v>2539</v>
      </c>
    </row>
    <row r="10" spans="1:52" x14ac:dyDescent="0.4">
      <c r="B10" t="s">
        <v>803</v>
      </c>
      <c r="AB10" t="s">
        <v>794</v>
      </c>
      <c r="AD10" t="s">
        <v>910</v>
      </c>
    </row>
    <row r="11" spans="1:52" x14ac:dyDescent="0.4">
      <c r="AB11" t="s">
        <v>724</v>
      </c>
    </row>
  </sheetData>
  <phoneticPr fontId="3"/>
  <conditionalFormatting sqref="B17:B25">
    <cfRule type="duplicateValues" dxfId="1" priority="1"/>
  </conditionalFormatting>
  <conditionalFormatting sqref="A1:AZ40">
    <cfRule type="duplicateValues" dxfId="0" priority="71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225</vt:i4>
      </vt:variant>
    </vt:vector>
  </HeadingPairs>
  <TitlesOfParts>
    <vt:vector size="235" baseType="lpstr">
      <vt:lpstr>EP前</vt:lpstr>
      <vt:lpstr>EP後</vt:lpstr>
      <vt:lpstr>リスト</vt:lpstr>
      <vt:lpstr>CTCAEv5J_20220901_v25_1</vt:lpstr>
      <vt:lpstr>注</vt:lpstr>
      <vt:lpstr>がん種_1-2</vt:lpstr>
      <vt:lpstr>がん種_2-3</vt:lpstr>
      <vt:lpstr>がん種_3-4</vt:lpstr>
      <vt:lpstr>がん種_4-5</vt:lpstr>
      <vt:lpstr>がん種_5-6</vt:lpstr>
      <vt:lpstr>HHV8関連リンパ増殖異常症</vt:lpstr>
      <vt:lpstr>EP後!Print_Area</vt:lpstr>
      <vt:lpstr>EP前!Print_Area</vt:lpstr>
      <vt:lpstr>Tリンパ芽球性白血病_リンパ腫</vt:lpstr>
      <vt:lpstr>グリア神経細胞性腫瘍_神経細胞腫瘍</vt:lpstr>
      <vt:lpstr>その他</vt:lpstr>
      <vt:lpstr>その他の造血器腫瘍</vt:lpstr>
      <vt:lpstr>その他中枢神経系胎児性腫瘍</vt:lpstr>
      <vt:lpstr>ダウン症関連骨髄増殖症</vt:lpstr>
      <vt:lpstr>トルコ鞍部腫瘍</vt:lpstr>
      <vt:lpstr>びまん性神経膠腫</vt:lpstr>
      <vt:lpstr>びまん性髄膜メラニン細胞性腫瘍</vt:lpstr>
      <vt:lpstr>びまん性髄膜メラニン細胞性腫瘍_メラニン細胞増殖症及び黒色腫症</vt:lpstr>
      <vt:lpstr>びまん性大細胞型B細胞リンパ腫_非特異型</vt:lpstr>
      <vt:lpstr>びまん性大細胞型B細胞リンパ腫_非特定型</vt:lpstr>
      <vt:lpstr>ファーター膨大部</vt:lpstr>
      <vt:lpstr>ブレナー腫瘍</vt:lpstr>
      <vt:lpstr>ホジキンリンパ腫</vt:lpstr>
      <vt:lpstr>マントル細胞リンパ腫</vt:lpstr>
      <vt:lpstr>メラニン細胞性腫瘍</vt:lpstr>
      <vt:lpstr>リンパ形質細胞性リンパ腫</vt:lpstr>
      <vt:lpstr>リンパ系腫瘍</vt:lpstr>
      <vt:lpstr>悪性黒色腫</vt:lpstr>
      <vt:lpstr>意義不明の単クローン性ガンマグロブリン血症</vt:lpstr>
      <vt:lpstr>胃腺癌</vt:lpstr>
      <vt:lpstr>胃腸障害</vt:lpstr>
      <vt:lpstr>胃未分化腺癌</vt:lpstr>
      <vt:lpstr>一般・全身障害および投与部位の状態</vt:lpstr>
      <vt:lpstr>陰茎</vt:lpstr>
      <vt:lpstr>陰茎扁平上皮癌</vt:lpstr>
      <vt:lpstr>横紋筋肉腫</vt:lpstr>
      <vt:lpstr>下垂体細胞腫_トルコ鞍部顆粒細胞腫_下垂体紡錘形細胞オンコサイトーマ</vt:lpstr>
      <vt:lpstr>化生癌</vt:lpstr>
      <vt:lpstr>芽球増加を伴う骨髄異形成症候群</vt:lpstr>
      <vt:lpstr>外陰部_膣</vt:lpstr>
      <vt:lpstr>外陰部胚細胞腫瘍</vt:lpstr>
      <vt:lpstr>外科および内科処置</vt:lpstr>
      <vt:lpstr>感染症および寄生虫症</vt:lpstr>
      <vt:lpstr>環状鉄芽球を伴う骨髄異形成症候群</vt:lpstr>
      <vt:lpstr>肝臓</vt:lpstr>
      <vt:lpstr>肝胆道系障害</vt:lpstr>
      <vt:lpstr>間葉系_非髄膜性中枢神経腫瘍</vt:lpstr>
      <vt:lpstr>眼</vt:lpstr>
      <vt:lpstr>眼障害</vt:lpstr>
      <vt:lpstr>眼内色素細胞性腫瘍</vt:lpstr>
      <vt:lpstr>奇胎妊娠</vt:lpstr>
      <vt:lpstr>急性骨髄性白血病_非特異型</vt:lpstr>
      <vt:lpstr>急性骨髄性白血病および関連前駆性腫瘍</vt:lpstr>
      <vt:lpstr>胸腺</vt:lpstr>
      <vt:lpstr>胸腺上皮性腫瘍</vt:lpstr>
      <vt:lpstr>胸膜</vt:lpstr>
      <vt:lpstr>胸膜中皮腫</vt:lpstr>
      <vt:lpstr>筋骨格系および結合組織障害</vt:lpstr>
      <vt:lpstr>形質細胞腫瘍</vt:lpstr>
      <vt:lpstr>結腸直腸腺癌</vt:lpstr>
      <vt:lpstr>血液およびリンパ系障害</vt:lpstr>
      <vt:lpstr>血管障害</vt:lpstr>
      <vt:lpstr>血管性中枢神経腫瘍</vt:lpstr>
      <vt:lpstr>原発性骨髄線維症</vt:lpstr>
      <vt:lpstr>原発性皮膚CD30陽性T細胞リンパ増殖異常症</vt:lpstr>
      <vt:lpstr>原発不明癌</vt:lpstr>
      <vt:lpstr>古典的ホジキンリンパ腫</vt:lpstr>
      <vt:lpstr>呼吸器_胸郭および縦隔障害</vt:lpstr>
      <vt:lpstr>孤立性髄膜メラニン細胞性腫瘍</vt:lpstr>
      <vt:lpstr>孤立性髄膜メラニン細胞性腫瘍_メラニン細胞増殖症及び黒色腫症</vt:lpstr>
      <vt:lpstr>孤立性星細胞系神経膠腫</vt:lpstr>
      <vt:lpstr>好酸球増多症と遺伝子再構成を伴う骨髄性_リンパ性腫瘍</vt:lpstr>
      <vt:lpstr>甲状腺</vt:lpstr>
      <vt:lpstr>甲状腺高分化腫瘍</vt:lpstr>
      <vt:lpstr>骨</vt:lpstr>
      <vt:lpstr>骨格筋性中枢神経腫瘍</vt:lpstr>
      <vt:lpstr>骨髄異形成_骨髄増殖性腫瘍</vt:lpstr>
      <vt:lpstr>骨髄異形成症候群</vt:lpstr>
      <vt:lpstr>骨髄系腫瘍</vt:lpstr>
      <vt:lpstr>骨髄増殖性腫瘍</vt:lpstr>
      <vt:lpstr>骨肉腫</vt:lpstr>
      <vt:lpstr>混合型化生癌</vt:lpstr>
      <vt:lpstr>子宮</vt:lpstr>
      <vt:lpstr>子宮頚部</vt:lpstr>
      <vt:lpstr>子宮内膜間質肉腫</vt:lpstr>
      <vt:lpstr>子宮内膜癌</vt:lpstr>
      <vt:lpstr>子宮肉腫_間葉系</vt:lpstr>
      <vt:lpstr>子宮平滑筋腫瘍</vt:lpstr>
      <vt:lpstr>子宮頸部腺癌</vt:lpstr>
      <vt:lpstr>子宮頸部粘液癌</vt:lpstr>
      <vt:lpstr>脂肪肉腫</vt:lpstr>
      <vt:lpstr>歯原性癌腫</vt:lpstr>
      <vt:lpstr>耳および迷路障害</vt:lpstr>
      <vt:lpstr>社会環境</vt:lpstr>
      <vt:lpstr>樹状細胞肉腫</vt:lpstr>
      <vt:lpstr>十二指腸乳頭部癌</vt:lpstr>
      <vt:lpstr>重鎖病</vt:lpstr>
      <vt:lpstr>傷害_中毒および処置合併症</vt:lpstr>
      <vt:lpstr>小児高悪性度びまん性神経膠腫</vt:lpstr>
      <vt:lpstr>小児骨髄異形成症候群</vt:lpstr>
      <vt:lpstr>小児低悪性度びまん性神経膠腫</vt:lpstr>
      <vt:lpstr>小腸癌</vt:lpstr>
      <vt:lpstr>松果体部腫瘍</vt:lpstr>
      <vt:lpstr>消化管神経内分泌腫瘍</vt:lpstr>
      <vt:lpstr>消化管神経内分泌腫瘍_食道_胃</vt:lpstr>
      <vt:lpstr>上衣系腫瘍</vt:lpstr>
      <vt:lpstr>上皮型化生癌</vt:lpstr>
      <vt:lpstr>上皮性卵巣癌</vt:lpstr>
      <vt:lpstr>食道_胃</vt:lpstr>
      <vt:lpstr>食道胃腺癌</vt:lpstr>
      <vt:lpstr>心臓障害</vt:lpstr>
      <vt:lpstr>浸潤性乳癌</vt:lpstr>
      <vt:lpstr>真性多血症</vt:lpstr>
      <vt:lpstr>神経系障害</vt:lpstr>
      <vt:lpstr>神経鞘腫</vt:lpstr>
      <vt:lpstr>神経鞘腫_</vt:lpstr>
      <vt:lpstr>神経線維腫</vt:lpstr>
      <vt:lpstr>神経膠腫_グリア神経細胞性腫瘍_神経細胞腫瘍</vt:lpstr>
      <vt:lpstr>腎および尿路障害</vt:lpstr>
      <vt:lpstr>腎細胞癌</vt:lpstr>
      <vt:lpstr>腎臓</vt:lpstr>
      <vt:lpstr>髄芽腫</vt:lpstr>
      <vt:lpstr>髄芽腫_組織型</vt:lpstr>
      <vt:lpstr>髄芽腫_分子型</vt:lpstr>
      <vt:lpstr>性索間質腫瘍</vt:lpstr>
      <vt:lpstr>成熟B細胞腫瘍</vt:lpstr>
      <vt:lpstr>成熟TおよびNK細胞腫瘍</vt:lpstr>
      <vt:lpstr>成人びまん性神経膠腫</vt:lpstr>
      <vt:lpstr>生殖系および乳房障害</vt:lpstr>
      <vt:lpstr>生殖細胞系素因と先行する血小板異常を伴う骨髄性腫瘍</vt:lpstr>
      <vt:lpstr>生殖細胞系素因を伴う骨髄性腫瘍</vt:lpstr>
      <vt:lpstr>精神障害</vt:lpstr>
      <vt:lpstr>精巣</vt:lpstr>
      <vt:lpstr>脊索腫</vt:lpstr>
      <vt:lpstr>脊索由来の腫瘍</vt:lpstr>
      <vt:lpstr>節性辺縁帯リンパ腫</vt:lpstr>
      <vt:lpstr>先行疾患および臓器障害のない生殖細胞系素因を伴う骨髄性腫瘍</vt:lpstr>
      <vt:lpstr>先天性_家族性および遺伝性障害</vt:lpstr>
      <vt:lpstr>線維芽腫性及び筋線維芽腫性腫瘍</vt:lpstr>
      <vt:lpstr>線維形成性乳児星細胞腫および神経節膠腫</vt:lpstr>
      <vt:lpstr>線維上皮性腫瘍</vt:lpstr>
      <vt:lpstr>線維肉腫</vt:lpstr>
      <vt:lpstr>前駆リンパ性腫瘍</vt:lpstr>
      <vt:lpstr>前立腺</vt:lpstr>
      <vt:lpstr>全身性肥満細胞症</vt:lpstr>
      <vt:lpstr>組織球性および樹状細胞腫瘍</vt:lpstr>
      <vt:lpstr>造血器腫瘍</vt:lpstr>
      <vt:lpstr>他の臓器障害に関連する生殖細胞系素因を伴う骨髄性腫瘍</vt:lpstr>
      <vt:lpstr>唾液腺癌</vt:lpstr>
      <vt:lpstr>唾液腺型肺癌</vt:lpstr>
      <vt:lpstr>胎児性腫瘍</vt:lpstr>
      <vt:lpstr>代謝および栄養障害</vt:lpstr>
      <vt:lpstr>第1階層</vt:lpstr>
      <vt:lpstr>単クローン性免疫グロブリン沈着症</vt:lpstr>
      <vt:lpstr>淡明細胞型腎細胞癌</vt:lpstr>
      <vt:lpstr>胆管癌</vt:lpstr>
      <vt:lpstr>胆管内乳頭状腫瘍</vt:lpstr>
      <vt:lpstr>胆道</vt:lpstr>
      <vt:lpstr>胆嚢癌</vt:lpstr>
      <vt:lpstr>胆嚢内乳頭状腫瘍</vt:lpstr>
      <vt:lpstr>中枢神経系_脳</vt:lpstr>
      <vt:lpstr>中枢神経系におけるその他の希少なリンパ腫</vt:lpstr>
      <vt:lpstr>中枢神経系リンパ腫</vt:lpstr>
      <vt:lpstr>中枢神経原リンパ腫</vt:lpstr>
      <vt:lpstr>中枢神経原発組織球性腫瘍</vt:lpstr>
      <vt:lpstr>中枢神経原発造血リンパ組織腫瘍</vt:lpstr>
      <vt:lpstr>中枢神経原発胚細胞腫瘍</vt:lpstr>
      <vt:lpstr>中枢神経原発胚細胞腫瘍_</vt:lpstr>
      <vt:lpstr>虫垂腺癌</vt:lpstr>
      <vt:lpstr>腸</vt:lpstr>
      <vt:lpstr>頭頸部</vt:lpstr>
      <vt:lpstr>頭頸部癌_その他</vt:lpstr>
      <vt:lpstr>頭頸部扁平上皮癌</vt:lpstr>
      <vt:lpstr>内分泌障害</vt:lpstr>
      <vt:lpstr>軟骨・骨性中枢神経腫瘍</vt:lpstr>
      <vt:lpstr>軟骨形成中枢神経腫瘍</vt:lpstr>
      <vt:lpstr>軟骨肉腫</vt:lpstr>
      <vt:lpstr>軟部組織</vt:lpstr>
      <vt:lpstr>軟部組織性中枢神経腫瘍</vt:lpstr>
      <vt:lpstr>乳腺肉腫</vt:lpstr>
      <vt:lpstr>乳房</vt:lpstr>
      <vt:lpstr>尿道癌</vt:lpstr>
      <vt:lpstr>尿膜管癌</vt:lpstr>
      <vt:lpstr>妊娠_産褥および周産期の状態</vt:lpstr>
      <vt:lpstr>妊娠性絨毛疾患</vt:lpstr>
      <vt:lpstr>粘液腫</vt:lpstr>
      <vt:lpstr>脳神経および脊髄神経腫瘍</vt:lpstr>
      <vt:lpstr>肺</vt:lpstr>
      <vt:lpstr>肺神経内分泌腫瘍</vt:lpstr>
      <vt:lpstr>肺大細胞癌</vt:lpstr>
      <vt:lpstr>反復する遺伝子異常を伴う急性骨髄性白血病</vt:lpstr>
      <vt:lpstr>反復する遺伝子異常を有するBリンパ芽球性白血病_リンパ腫</vt:lpstr>
      <vt:lpstr>皮膚</vt:lpstr>
      <vt:lpstr>皮膚および皮下組織障害</vt:lpstr>
      <vt:lpstr>皮膚肥満細胞症</vt:lpstr>
      <vt:lpstr>肥満細胞症</vt:lpstr>
      <vt:lpstr>非セミノーマ胚細胞腫瘍</vt:lpstr>
      <vt:lpstr>非小細胞肺癌</vt:lpstr>
      <vt:lpstr>非浸潤性乳管癌</vt:lpstr>
      <vt:lpstr>非淡明細胞型腎細胞癌</vt:lpstr>
      <vt:lpstr>副甲状腺癌</vt:lpstr>
      <vt:lpstr>副腎</vt:lpstr>
      <vt:lpstr>腹膜</vt:lpstr>
      <vt:lpstr>分化系統不明な急性白血病</vt:lpstr>
      <vt:lpstr>分化度不明の中枢神経腫瘍</vt:lpstr>
      <vt:lpstr>分類</vt:lpstr>
      <vt:lpstr>辺縁帯リンパ腫</vt:lpstr>
      <vt:lpstr>本態性血小板血症</vt:lpstr>
      <vt:lpstr>末梢神経系</vt:lpstr>
      <vt:lpstr>慢性リンパ性白血病_小リンパ球性リンパ腫</vt:lpstr>
      <vt:lpstr>慢性炎症関連びまん性大細胞型B細胞リンパ腫</vt:lpstr>
      <vt:lpstr>未分化大細胞型リンパ腫</vt:lpstr>
      <vt:lpstr>脈絡叢腫瘍</vt:lpstr>
      <vt:lpstr>免疫系障害</vt:lpstr>
      <vt:lpstr>免疫不全関連リンパ増殖異常症</vt:lpstr>
      <vt:lpstr>葉状腫瘍</vt:lpstr>
      <vt:lpstr>卵巣_卵管</vt:lpstr>
      <vt:lpstr>卵巣癌_その他</vt:lpstr>
      <vt:lpstr>卵巣胚細胞腫瘍</vt:lpstr>
      <vt:lpstr>良性_悪性および詳細不明の新生物_嚢胞およびポリープを含む</vt:lpstr>
      <vt:lpstr>臨床検査</vt:lpstr>
      <vt:lpstr>涙腺腫瘍</vt:lpstr>
      <vt:lpstr>類上皮肉腫</vt:lpstr>
      <vt:lpstr>漿液性卵巣癌</vt:lpstr>
      <vt:lpstr>濾胞性リンパ腫</vt:lpstr>
      <vt:lpstr>脾B細胞リンパ腫_白血病_分類不能型</vt:lpstr>
      <vt:lpstr>膀胱_尿路</vt:lpstr>
      <vt:lpstr>膵臓</vt:lpstr>
      <vt:lpstr>膵嚢胞性腫瘍</vt:lpstr>
      <vt:lpstr>膵未分化癌__膵退形成癌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初診前_患者情報提供書</dc:title>
  <dc:creator>倉敷中央病院</dc:creator>
  <cp:lastPrinted>2024-03-26T05:54:21Z</cp:lastPrinted>
  <dcterms:created xsi:type="dcterms:W3CDTF">2021-04-08T08:21:35Z</dcterms:created>
  <dcterms:modified xsi:type="dcterms:W3CDTF">2024-03-26T09:48:31Z</dcterms:modified>
</cp:coreProperties>
</file>